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3.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990" yWindow="750" windowWidth="11400" windowHeight="8580" activeTab="1"/>
  </bookViews>
  <sheets>
    <sheet name="Listas" sheetId="2" r:id="rId1"/>
    <sheet name="Base 2013" sheetId="8" r:id="rId2"/>
    <sheet name="Consulta " sheetId="4" state="hidden" r:id="rId3"/>
    <sheet name="Base - Clientes" sheetId="5" state="hidden" r:id="rId4"/>
    <sheet name="FALLIDOS" sheetId="14" state="hidden" r:id="rId5"/>
    <sheet name="Hoja3" sheetId="30" state="hidden" r:id="rId6"/>
  </sheets>
  <definedNames>
    <definedName name="_xlnm._FilterDatabase" localSheetId="1" hidden="1">'Base 2013'!$A$1:$U$420</definedName>
    <definedName name="AsesoresJuridicos">Listas!#REF!</definedName>
    <definedName name="EstadoProceso">Listas!$D$2:$D$22</definedName>
    <definedName name="ModalidadContratacion">Listas!$B$2:$B$15</definedName>
    <definedName name="ModalidadObjeto">Listas!$F$2:$F$12</definedName>
    <definedName name="ProfesionalesEvaluadores">Listas!#REF!</definedName>
    <definedName name="_xlnm.Print_Titles" localSheetId="1">'Base 2013'!$1:$2</definedName>
    <definedName name="Z_667146A3_2B03_42A7_8E1E_935E9B6511E4_.wvu.Cols" localSheetId="1" hidden="1">'Base 2013'!#REF!</definedName>
    <definedName name="Z_667146A3_2B03_42A7_8E1E_935E9B6511E4_.wvu.FilterData" localSheetId="1" hidden="1">'Base 2013'!$A$2:$P$2</definedName>
  </definedNames>
  <calcPr calcId="145621" iterateDelta="1E-4"/>
  <customWorkbookViews>
    <customWorkbookView name="jcaldero - Vista personalizada" guid="{667146A3-2B03-42A7-8E1E-935E9B6511E4}" mergeInterval="0" personalView="1" maximized="1" xWindow="1" yWindow="1" windowWidth="1024" windowHeight="505" activeSheetId="4"/>
  </customWorkbookViews>
</workbook>
</file>

<file path=xl/calcChain.xml><?xml version="1.0" encoding="utf-8"?>
<calcChain xmlns="http://schemas.openxmlformats.org/spreadsheetml/2006/main">
  <c r="D6" i="14" l="1"/>
  <c r="C6" i="14"/>
  <c r="L68" i="4" l="1"/>
  <c r="B67" i="4"/>
  <c r="B66" i="4"/>
  <c r="B65" i="4"/>
  <c r="B64" i="4"/>
  <c r="B63" i="4"/>
  <c r="B62" i="4"/>
  <c r="B61" i="4"/>
  <c r="B60" i="4"/>
  <c r="B59" i="4"/>
  <c r="B58" i="4"/>
  <c r="B57" i="4"/>
  <c r="B56" i="4"/>
  <c r="B55" i="4"/>
  <c r="B54" i="4"/>
  <c r="B53" i="4"/>
  <c r="B52" i="4"/>
  <c r="L51" i="4"/>
  <c r="L47" i="4"/>
  <c r="B47" i="4"/>
  <c r="L46" i="4"/>
  <c r="B46" i="4"/>
  <c r="L45" i="4"/>
  <c r="B45" i="4"/>
  <c r="L44" i="4"/>
  <c r="B44" i="4"/>
  <c r="L43" i="4"/>
  <c r="B43" i="4"/>
  <c r="B42" i="4"/>
  <c r="B41" i="4"/>
  <c r="B40" i="4"/>
  <c r="L39" i="4"/>
  <c r="L36" i="4"/>
  <c r="B36" i="4"/>
  <c r="L35" i="4"/>
  <c r="B35" i="4"/>
  <c r="L34" i="4"/>
  <c r="B34" i="4"/>
  <c r="L33" i="4"/>
  <c r="B33" i="4"/>
  <c r="L32" i="4"/>
  <c r="B32" i="4"/>
  <c r="L31" i="4"/>
  <c r="B31" i="4"/>
  <c r="L30" i="4"/>
  <c r="B30" i="4"/>
  <c r="L29" i="4"/>
  <c r="B29" i="4"/>
  <c r="L28" i="4"/>
  <c r="B28" i="4"/>
  <c r="L27" i="4"/>
  <c r="B27" i="4"/>
  <c r="L26" i="4"/>
  <c r="B26" i="4"/>
  <c r="L25" i="4"/>
  <c r="B25" i="4"/>
  <c r="L24" i="4"/>
  <c r="B24" i="4"/>
  <c r="L23" i="4"/>
  <c r="B23" i="4"/>
  <c r="L22" i="4"/>
  <c r="B22" i="4"/>
  <c r="L21" i="4"/>
  <c r="B21" i="4"/>
  <c r="M20" i="4"/>
  <c r="L20" i="4"/>
  <c r="L18" i="4"/>
  <c r="B18" i="4"/>
  <c r="B17" i="4"/>
  <c r="B84" i="4" s="1"/>
  <c r="B16" i="4"/>
  <c r="B83" i="4" s="1"/>
  <c r="B15" i="4"/>
  <c r="B82" i="4" s="1"/>
  <c r="B14" i="4"/>
  <c r="B81" i="4" s="1"/>
  <c r="B13" i="4"/>
  <c r="B80" i="4" s="1"/>
  <c r="B12" i="4"/>
  <c r="B79" i="4" s="1"/>
  <c r="B11" i="4"/>
  <c r="B78" i="4" s="1"/>
  <c r="B10" i="4"/>
  <c r="B77" i="4" s="1"/>
  <c r="B9" i="4"/>
  <c r="B76" i="4" s="1"/>
  <c r="B8" i="4"/>
  <c r="B75" i="4" s="1"/>
  <c r="B7" i="4"/>
  <c r="B74" i="4" s="1"/>
  <c r="B6" i="4"/>
  <c r="B73" i="4" s="1"/>
  <c r="B5" i="4"/>
  <c r="B72" i="4" s="1"/>
  <c r="K4" i="4"/>
  <c r="K51" i="4" s="1"/>
  <c r="J4" i="4"/>
  <c r="J39" i="4" s="1"/>
  <c r="I4" i="4"/>
  <c r="I51" i="4" s="1"/>
  <c r="H4" i="4"/>
  <c r="H39" i="4" s="1"/>
  <c r="G4" i="4"/>
  <c r="G51" i="4" s="1"/>
  <c r="F4" i="4"/>
  <c r="F39" i="4" s="1"/>
  <c r="E4" i="4"/>
  <c r="E51" i="4" s="1"/>
  <c r="D4" i="4"/>
  <c r="D39" i="4" s="1"/>
  <c r="C4" i="4"/>
  <c r="C51" i="4" s="1"/>
  <c r="C2" i="4"/>
  <c r="D47" i="4" l="1"/>
  <c r="D46" i="4"/>
  <c r="D45" i="4"/>
  <c r="D44" i="4"/>
  <c r="D43" i="4"/>
  <c r="F47" i="4"/>
  <c r="F46" i="4"/>
  <c r="F45" i="4"/>
  <c r="F44" i="4"/>
  <c r="F43" i="4"/>
  <c r="H47" i="4"/>
  <c r="H46" i="4"/>
  <c r="H45" i="4"/>
  <c r="H44" i="4"/>
  <c r="H43" i="4"/>
  <c r="J47" i="4"/>
  <c r="J46" i="4"/>
  <c r="J45" i="4"/>
  <c r="J44" i="4"/>
  <c r="J43" i="4"/>
  <c r="C67" i="4"/>
  <c r="M67" i="4" s="1"/>
  <c r="C65" i="4"/>
  <c r="C63" i="4"/>
  <c r="M63" i="4" s="1"/>
  <c r="C61" i="4"/>
  <c r="M61" i="4" s="1"/>
  <c r="C59" i="4"/>
  <c r="M59" i="4" s="1"/>
  <c r="C57" i="4"/>
  <c r="M57" i="4" s="1"/>
  <c r="C55" i="4"/>
  <c r="M55" i="4" s="1"/>
  <c r="C53" i="4"/>
  <c r="M53" i="4" s="1"/>
  <c r="C66" i="4"/>
  <c r="M66" i="4" s="1"/>
  <c r="C64" i="4"/>
  <c r="M64" i="4" s="1"/>
  <c r="C62" i="4"/>
  <c r="M62" i="4" s="1"/>
  <c r="C60" i="4"/>
  <c r="M60" i="4" s="1"/>
  <c r="C58" i="4"/>
  <c r="M58" i="4" s="1"/>
  <c r="C56" i="4"/>
  <c r="M56" i="4" s="1"/>
  <c r="C54" i="4"/>
  <c r="M54" i="4" s="1"/>
  <c r="C52" i="4"/>
  <c r="M52" i="4" s="1"/>
  <c r="E67" i="4"/>
  <c r="E65" i="4"/>
  <c r="E68" i="4" s="1"/>
  <c r="E63" i="4"/>
  <c r="E61" i="4"/>
  <c r="E59" i="4"/>
  <c r="E57" i="4"/>
  <c r="E55" i="4"/>
  <c r="E53" i="4"/>
  <c r="E66" i="4"/>
  <c r="E64" i="4"/>
  <c r="E62" i="4"/>
  <c r="E60" i="4"/>
  <c r="E58" i="4"/>
  <c r="E56" i="4"/>
  <c r="E54" i="4"/>
  <c r="E52" i="4"/>
  <c r="G67" i="4"/>
  <c r="G65" i="4"/>
  <c r="G68" i="4" s="1"/>
  <c r="G63" i="4"/>
  <c r="G61" i="4"/>
  <c r="G59" i="4"/>
  <c r="G57" i="4"/>
  <c r="G55" i="4"/>
  <c r="G53" i="4"/>
  <c r="G66" i="4"/>
  <c r="G64" i="4"/>
  <c r="G62" i="4"/>
  <c r="G60" i="4"/>
  <c r="G58" i="4"/>
  <c r="G56" i="4"/>
  <c r="G54" i="4"/>
  <c r="G52" i="4"/>
  <c r="I67" i="4"/>
  <c r="I65" i="4"/>
  <c r="I68" i="4" s="1"/>
  <c r="I63" i="4"/>
  <c r="I61" i="4"/>
  <c r="I59" i="4"/>
  <c r="I57" i="4"/>
  <c r="I55" i="4"/>
  <c r="I53" i="4"/>
  <c r="I66" i="4"/>
  <c r="I64" i="4"/>
  <c r="I62" i="4"/>
  <c r="I60" i="4"/>
  <c r="I58" i="4"/>
  <c r="I56" i="4"/>
  <c r="I54" i="4"/>
  <c r="I52" i="4"/>
  <c r="K67" i="4"/>
  <c r="K65" i="4"/>
  <c r="K68" i="4" s="1"/>
  <c r="K63" i="4"/>
  <c r="K61" i="4"/>
  <c r="K59" i="4"/>
  <c r="K57" i="4"/>
  <c r="K55" i="4"/>
  <c r="K53" i="4"/>
  <c r="K66" i="4"/>
  <c r="K64" i="4"/>
  <c r="K62" i="4"/>
  <c r="K60" i="4"/>
  <c r="K58" i="4"/>
  <c r="K56" i="4"/>
  <c r="K54" i="4"/>
  <c r="K52" i="4"/>
  <c r="D18" i="4"/>
  <c r="F18" i="4"/>
  <c r="H18" i="4"/>
  <c r="J18" i="4"/>
  <c r="D20" i="4"/>
  <c r="F20" i="4"/>
  <c r="H20" i="4"/>
  <c r="J20" i="4"/>
  <c r="C39" i="4"/>
  <c r="E39" i="4"/>
  <c r="G39" i="4"/>
  <c r="I39" i="4"/>
  <c r="K39" i="4"/>
  <c r="D51" i="4"/>
  <c r="F51" i="4"/>
  <c r="H51" i="4"/>
  <c r="J51" i="4"/>
  <c r="C18" i="4"/>
  <c r="E18" i="4"/>
  <c r="G18" i="4"/>
  <c r="I18" i="4"/>
  <c r="K18" i="4"/>
  <c r="C20" i="4"/>
  <c r="E20" i="4"/>
  <c r="G20" i="4"/>
  <c r="I20" i="4"/>
  <c r="K20" i="4"/>
  <c r="I36" i="4" l="1"/>
  <c r="I21" i="4"/>
  <c r="I35" i="4"/>
  <c r="I34" i="4"/>
  <c r="I33" i="4"/>
  <c r="I32" i="4"/>
  <c r="I31" i="4"/>
  <c r="I30" i="4"/>
  <c r="I29" i="4"/>
  <c r="I28" i="4"/>
  <c r="I27" i="4"/>
  <c r="I26" i="4"/>
  <c r="I25" i="4"/>
  <c r="I24" i="4"/>
  <c r="I23" i="4"/>
  <c r="I22" i="4"/>
  <c r="E21" i="4"/>
  <c r="E35" i="4"/>
  <c r="E34" i="4"/>
  <c r="E33" i="4"/>
  <c r="E32" i="4"/>
  <c r="E31" i="4"/>
  <c r="E30" i="4"/>
  <c r="E29" i="4"/>
  <c r="E28" i="4"/>
  <c r="E27" i="4"/>
  <c r="E26" i="4"/>
  <c r="E25" i="4"/>
  <c r="E24" i="4"/>
  <c r="E23" i="4"/>
  <c r="E22" i="4"/>
  <c r="M18" i="4"/>
  <c r="N18" i="4"/>
  <c r="H66" i="4"/>
  <c r="H64" i="4"/>
  <c r="H62" i="4"/>
  <c r="H60" i="4"/>
  <c r="H58" i="4"/>
  <c r="H56" i="4"/>
  <c r="H54" i="4"/>
  <c r="H52" i="4"/>
  <c r="H67" i="4"/>
  <c r="H65" i="4"/>
  <c r="H68" i="4" s="1"/>
  <c r="H63" i="4"/>
  <c r="H61" i="4"/>
  <c r="H59" i="4"/>
  <c r="H57" i="4"/>
  <c r="H55" i="4"/>
  <c r="H53" i="4"/>
  <c r="D66" i="4"/>
  <c r="D64" i="4"/>
  <c r="D62" i="4"/>
  <c r="D60" i="4"/>
  <c r="D58" i="4"/>
  <c r="D56" i="4"/>
  <c r="D54" i="4"/>
  <c r="D52" i="4"/>
  <c r="D67" i="4"/>
  <c r="D65" i="4"/>
  <c r="D68" i="4" s="1"/>
  <c r="D63" i="4"/>
  <c r="D61" i="4"/>
  <c r="D59" i="4"/>
  <c r="D57" i="4"/>
  <c r="D55" i="4"/>
  <c r="D53" i="4"/>
  <c r="I47" i="4"/>
  <c r="I46" i="4"/>
  <c r="I45" i="4"/>
  <c r="I44" i="4"/>
  <c r="I43" i="4"/>
  <c r="E47" i="4"/>
  <c r="E46" i="4"/>
  <c r="E45" i="4"/>
  <c r="E44" i="4"/>
  <c r="E43" i="4"/>
  <c r="J35" i="4"/>
  <c r="J34" i="4"/>
  <c r="J33" i="4"/>
  <c r="J32" i="4"/>
  <c r="J31" i="4"/>
  <c r="J30" i="4"/>
  <c r="J29" i="4"/>
  <c r="J28" i="4"/>
  <c r="J27" i="4"/>
  <c r="J26" i="4"/>
  <c r="J25" i="4"/>
  <c r="J24" i="4"/>
  <c r="J23" i="4"/>
  <c r="J22" i="4"/>
  <c r="J36" i="4"/>
  <c r="J21" i="4"/>
  <c r="F35" i="4"/>
  <c r="F34" i="4"/>
  <c r="F33" i="4"/>
  <c r="F32" i="4"/>
  <c r="F31" i="4"/>
  <c r="F30" i="4"/>
  <c r="F29" i="4"/>
  <c r="F28" i="4"/>
  <c r="F27" i="4"/>
  <c r="F26" i="4"/>
  <c r="F25" i="4"/>
  <c r="F24" i="4"/>
  <c r="F23" i="4"/>
  <c r="F22" i="4"/>
  <c r="F36" i="4"/>
  <c r="F21" i="4"/>
  <c r="K36" i="4"/>
  <c r="K21" i="4"/>
  <c r="K35" i="4"/>
  <c r="K34" i="4"/>
  <c r="K33" i="4"/>
  <c r="K32" i="4"/>
  <c r="K31" i="4"/>
  <c r="K30" i="4"/>
  <c r="K29" i="4"/>
  <c r="K28" i="4"/>
  <c r="K27" i="4"/>
  <c r="K26" i="4"/>
  <c r="K25" i="4"/>
  <c r="K24" i="4"/>
  <c r="K23" i="4"/>
  <c r="K22" i="4"/>
  <c r="G36" i="4"/>
  <c r="G21" i="4"/>
  <c r="G35" i="4"/>
  <c r="G34" i="4"/>
  <c r="G33" i="4"/>
  <c r="G32" i="4"/>
  <c r="G31" i="4"/>
  <c r="G30" i="4"/>
  <c r="G29" i="4"/>
  <c r="G28" i="4"/>
  <c r="G27" i="4"/>
  <c r="G26" i="4"/>
  <c r="G25" i="4"/>
  <c r="G24" i="4"/>
  <c r="G23" i="4"/>
  <c r="G22" i="4"/>
  <c r="C21" i="4"/>
  <c r="C36" i="4"/>
  <c r="M36" i="4" s="1"/>
  <c r="C35" i="4"/>
  <c r="M35" i="4" s="1"/>
  <c r="C34" i="4"/>
  <c r="M34" i="4" s="1"/>
  <c r="C33" i="4"/>
  <c r="M33" i="4" s="1"/>
  <c r="C32" i="4"/>
  <c r="M32" i="4" s="1"/>
  <c r="C31" i="4"/>
  <c r="M31" i="4" s="1"/>
  <c r="C30" i="4"/>
  <c r="M30" i="4" s="1"/>
  <c r="C29" i="4"/>
  <c r="M29" i="4" s="1"/>
  <c r="C28" i="4"/>
  <c r="M28" i="4" s="1"/>
  <c r="C27" i="4"/>
  <c r="M27" i="4" s="1"/>
  <c r="C26" i="4"/>
  <c r="M26" i="4" s="1"/>
  <c r="C25" i="4"/>
  <c r="M25" i="4" s="1"/>
  <c r="C24" i="4"/>
  <c r="M24" i="4" s="1"/>
  <c r="C23" i="4"/>
  <c r="M23" i="4" s="1"/>
  <c r="C22" i="4"/>
  <c r="M22" i="4" s="1"/>
  <c r="J66" i="4"/>
  <c r="J64" i="4"/>
  <c r="J62" i="4"/>
  <c r="J60" i="4"/>
  <c r="J58" i="4"/>
  <c r="J56" i="4"/>
  <c r="J54" i="4"/>
  <c r="J52" i="4"/>
  <c r="J67" i="4"/>
  <c r="J65" i="4"/>
  <c r="J68" i="4" s="1"/>
  <c r="J63" i="4"/>
  <c r="J61" i="4"/>
  <c r="J59" i="4"/>
  <c r="J57" i="4"/>
  <c r="J55" i="4"/>
  <c r="J53" i="4"/>
  <c r="F66" i="4"/>
  <c r="F64" i="4"/>
  <c r="F62" i="4"/>
  <c r="F60" i="4"/>
  <c r="F58" i="4"/>
  <c r="F56" i="4"/>
  <c r="F54" i="4"/>
  <c r="F52" i="4"/>
  <c r="F67" i="4"/>
  <c r="F65" i="4"/>
  <c r="F68" i="4" s="1"/>
  <c r="F63" i="4"/>
  <c r="F61" i="4"/>
  <c r="F59" i="4"/>
  <c r="F57" i="4"/>
  <c r="F55" i="4"/>
  <c r="F53" i="4"/>
  <c r="K47" i="4"/>
  <c r="K46" i="4"/>
  <c r="K45" i="4"/>
  <c r="K44" i="4"/>
  <c r="K43" i="4"/>
  <c r="G47" i="4"/>
  <c r="G46" i="4"/>
  <c r="G45" i="4"/>
  <c r="G44" i="4"/>
  <c r="G43" i="4"/>
  <c r="C47" i="4"/>
  <c r="M47" i="4" s="1"/>
  <c r="C46" i="4"/>
  <c r="M46" i="4" s="1"/>
  <c r="C45" i="4"/>
  <c r="M45" i="4" s="1"/>
  <c r="C44" i="4"/>
  <c r="M44" i="4" s="1"/>
  <c r="C43" i="4"/>
  <c r="M43" i="4" s="1"/>
  <c r="H35" i="4"/>
  <c r="H34" i="4"/>
  <c r="H33" i="4"/>
  <c r="H32" i="4"/>
  <c r="H31" i="4"/>
  <c r="H30" i="4"/>
  <c r="H29" i="4"/>
  <c r="H28" i="4"/>
  <c r="H27" i="4"/>
  <c r="H26" i="4"/>
  <c r="H25" i="4"/>
  <c r="H24" i="4"/>
  <c r="H23" i="4"/>
  <c r="H22" i="4"/>
  <c r="H36" i="4"/>
  <c r="H21" i="4"/>
  <c r="D36" i="4"/>
  <c r="D35" i="4"/>
  <c r="D34" i="4"/>
  <c r="D33" i="4"/>
  <c r="D32" i="4"/>
  <c r="D31" i="4"/>
  <c r="D30" i="4"/>
  <c r="D29" i="4"/>
  <c r="D28" i="4"/>
  <c r="D27" i="4"/>
  <c r="D26" i="4"/>
  <c r="D25" i="4"/>
  <c r="D24" i="4"/>
  <c r="D23" i="4"/>
  <c r="D22" i="4"/>
  <c r="D21" i="4"/>
  <c r="C68" i="4"/>
  <c r="M65" i="4"/>
  <c r="M68" i="4" s="1"/>
  <c r="M21" i="4" l="1"/>
  <c r="N21" i="4"/>
  <c r="C85" i="4" l="1"/>
  <c r="B85" i="4" s="1"/>
  <c r="I41" i="4" l="1"/>
  <c r="E41" i="4"/>
  <c r="J41" i="4"/>
  <c r="F41" i="4"/>
  <c r="K41" i="4"/>
  <c r="G41" i="4"/>
  <c r="C41" i="4"/>
  <c r="H41" i="4"/>
  <c r="D41" i="4"/>
  <c r="C72" i="4"/>
  <c r="J5" i="4"/>
  <c r="F5" i="4"/>
  <c r="K5" i="4"/>
  <c r="G5" i="4"/>
  <c r="C5" i="4"/>
  <c r="H5" i="4"/>
  <c r="D5" i="4"/>
  <c r="I5" i="4"/>
  <c r="E5" i="4"/>
  <c r="H40" i="4"/>
  <c r="D40" i="4"/>
  <c r="I40" i="4"/>
  <c r="E40" i="4"/>
  <c r="J40" i="4"/>
  <c r="F40" i="4"/>
  <c r="K40" i="4"/>
  <c r="G40" i="4"/>
  <c r="C40" i="4"/>
  <c r="C84" i="4"/>
  <c r="J17" i="4"/>
  <c r="F17" i="4"/>
  <c r="K17" i="4"/>
  <c r="G17" i="4"/>
  <c r="C17" i="4"/>
  <c r="H17" i="4"/>
  <c r="D17" i="4"/>
  <c r="I17" i="4"/>
  <c r="E17" i="4"/>
  <c r="C81" i="4"/>
  <c r="I14" i="4"/>
  <c r="E14" i="4"/>
  <c r="J14" i="4"/>
  <c r="F14" i="4"/>
  <c r="K14" i="4"/>
  <c r="G14" i="4"/>
  <c r="C14" i="4"/>
  <c r="H14" i="4"/>
  <c r="D14" i="4"/>
  <c r="C79" i="4"/>
  <c r="H12" i="4"/>
  <c r="D12" i="4"/>
  <c r="I12" i="4"/>
  <c r="E12" i="4"/>
  <c r="J12" i="4"/>
  <c r="F12" i="4"/>
  <c r="K12" i="4"/>
  <c r="G12" i="4"/>
  <c r="C12" i="4"/>
  <c r="K11" i="4"/>
  <c r="G11" i="4"/>
  <c r="C11" i="4"/>
  <c r="H11" i="4"/>
  <c r="D11" i="4"/>
  <c r="I11" i="4"/>
  <c r="E11" i="4"/>
  <c r="J11" i="4"/>
  <c r="F11" i="4"/>
  <c r="C78" i="4"/>
  <c r="C76" i="4"/>
  <c r="J9" i="4"/>
  <c r="F9" i="4"/>
  <c r="K9" i="4"/>
  <c r="G9" i="4"/>
  <c r="C9" i="4"/>
  <c r="H9" i="4"/>
  <c r="D9" i="4"/>
  <c r="I9" i="4"/>
  <c r="E9" i="4"/>
  <c r="K42" i="4"/>
  <c r="G42" i="4"/>
  <c r="C42" i="4"/>
  <c r="H42" i="4"/>
  <c r="D42" i="4"/>
  <c r="I42" i="4"/>
  <c r="E42" i="4"/>
  <c r="J42" i="4"/>
  <c r="F42" i="4"/>
  <c r="C83" i="4"/>
  <c r="H16" i="4"/>
  <c r="D16" i="4"/>
  <c r="I16" i="4"/>
  <c r="E16" i="4"/>
  <c r="J16" i="4"/>
  <c r="F16" i="4"/>
  <c r="K16" i="4"/>
  <c r="G16" i="4"/>
  <c r="C16" i="4"/>
  <c r="C82" i="4"/>
  <c r="J15" i="4"/>
  <c r="F15" i="4"/>
  <c r="K15" i="4"/>
  <c r="G15" i="4"/>
  <c r="C15" i="4"/>
  <c r="H15" i="4"/>
  <c r="D15" i="4"/>
  <c r="I15" i="4"/>
  <c r="E15" i="4"/>
  <c r="C80" i="4"/>
  <c r="K13" i="4"/>
  <c r="G13" i="4"/>
  <c r="C13" i="4"/>
  <c r="H13" i="4"/>
  <c r="D13" i="4"/>
  <c r="I13" i="4"/>
  <c r="E13" i="4"/>
  <c r="J13" i="4"/>
  <c r="F13" i="4"/>
  <c r="C77" i="4"/>
  <c r="H10" i="4"/>
  <c r="D10" i="4"/>
  <c r="I10" i="4"/>
  <c r="E10" i="4"/>
  <c r="J10" i="4"/>
  <c r="F10" i="4"/>
  <c r="K10" i="4"/>
  <c r="G10" i="4"/>
  <c r="C10" i="4"/>
  <c r="C75" i="4"/>
  <c r="I8" i="4"/>
  <c r="E8" i="4"/>
  <c r="J8" i="4"/>
  <c r="F8" i="4"/>
  <c r="K8" i="4"/>
  <c r="G8" i="4"/>
  <c r="C8" i="4"/>
  <c r="H8" i="4"/>
  <c r="D8" i="4"/>
  <c r="C74" i="4"/>
  <c r="J7" i="4"/>
  <c r="F7" i="4"/>
  <c r="K7" i="4"/>
  <c r="G7" i="4"/>
  <c r="C7" i="4"/>
  <c r="H7" i="4"/>
  <c r="D7" i="4"/>
  <c r="I7" i="4"/>
  <c r="E7" i="4"/>
  <c r="C73" i="4"/>
  <c r="I6" i="4"/>
  <c r="E6" i="4"/>
  <c r="J6" i="4"/>
  <c r="F6" i="4"/>
  <c r="K6" i="4"/>
  <c r="G6" i="4"/>
  <c r="C6" i="4"/>
  <c r="H6" i="4"/>
  <c r="D6" i="4"/>
  <c r="L42" i="4" l="1"/>
  <c r="L16" i="4"/>
  <c r="L15" i="4"/>
  <c r="L9" i="4"/>
  <c r="L13" i="4"/>
  <c r="M7" i="4"/>
  <c r="N7" i="4"/>
  <c r="M8" i="4"/>
  <c r="N8" i="4"/>
  <c r="N10" i="4"/>
  <c r="M10" i="4"/>
  <c r="M13" i="4"/>
  <c r="N13" i="4"/>
  <c r="N15" i="4"/>
  <c r="M15" i="4"/>
  <c r="M16" i="4"/>
  <c r="N16" i="4"/>
  <c r="N11" i="4"/>
  <c r="M11" i="4"/>
  <c r="M40" i="4"/>
  <c r="C48" i="4"/>
  <c r="M5" i="4"/>
  <c r="N5" i="4"/>
  <c r="K48" i="4"/>
  <c r="J48" i="4"/>
  <c r="I48" i="4"/>
  <c r="H48" i="4"/>
  <c r="M41" i="4"/>
  <c r="M6" i="4"/>
  <c r="N6" i="4"/>
  <c r="N9" i="4"/>
  <c r="M9" i="4"/>
  <c r="N12" i="4"/>
  <c r="M12" i="4"/>
  <c r="M14" i="4"/>
  <c r="N14" i="4"/>
  <c r="M42" i="4"/>
  <c r="N17" i="4"/>
  <c r="G48" i="4"/>
  <c r="F48" i="4"/>
  <c r="E48" i="4"/>
  <c r="D48" i="4"/>
  <c r="L14" i="4"/>
  <c r="M48" i="4" l="1"/>
  <c r="L12" i="4"/>
  <c r="L8" i="4"/>
  <c r="L10" i="4" l="1"/>
  <c r="L11" i="4"/>
  <c r="L7" i="4"/>
  <c r="L5" i="4" l="1"/>
  <c r="L6" i="4"/>
  <c r="L41" i="4"/>
  <c r="L40" i="4"/>
  <c r="L17" i="4"/>
  <c r="L48" i="4" l="1"/>
</calcChain>
</file>

<file path=xl/sharedStrings.xml><?xml version="1.0" encoding="utf-8"?>
<sst xmlns="http://schemas.openxmlformats.org/spreadsheetml/2006/main" count="7165" uniqueCount="1182">
  <si>
    <t>Objeto</t>
  </si>
  <si>
    <t>Tipo de Proceso</t>
  </si>
  <si>
    <t>Estado del Proceso</t>
  </si>
  <si>
    <t>Suspendido</t>
  </si>
  <si>
    <t>CONSULTA</t>
  </si>
  <si>
    <t>Tipo de Procesos</t>
  </si>
  <si>
    <t>Totales</t>
  </si>
  <si>
    <t>Fecha de Consulta</t>
  </si>
  <si>
    <t>Cliente</t>
  </si>
  <si>
    <t>No. Convenio</t>
  </si>
  <si>
    <t>MUNICIPIO DE LA JAGUA DE IBIRICO E INVIAS</t>
  </si>
  <si>
    <t>FONDO FINANCIERO DE PROYECTOS DE DESARROLLO</t>
  </si>
  <si>
    <t>MINISTERIO DEL INTERIOR Y DE JUSTICIA</t>
  </si>
  <si>
    <t>Estudios Previos                           (Procesos a Cargo)</t>
  </si>
  <si>
    <t>Asesores Juridicos                         (Procesos a Cargo)</t>
  </si>
  <si>
    <t>Evaluadores                                    (Procesos a Cargo)</t>
  </si>
  <si>
    <t>MINISTERIO DE EDUCACION NACIONAL</t>
  </si>
  <si>
    <t>INSTITUTO COLOMBIANO DE BIENESTAR FAMILIAR</t>
  </si>
  <si>
    <t>MUNICIPIO DE SANTA MARTA D.T</t>
  </si>
  <si>
    <t>MINISTERIO DE HACIENDA Y CREDITO PÚBLICO</t>
  </si>
  <si>
    <t>DEPARTAMENTO DE CORDOBA</t>
  </si>
  <si>
    <t>DEPARTAMENTO NACIONAL DE PLANEACIÓN</t>
  </si>
  <si>
    <t>Propuestas Evaluadas</t>
  </si>
  <si>
    <t xml:space="preserve">Evaluadores                                </t>
  </si>
  <si>
    <t>Propuestas en Evaluación</t>
  </si>
  <si>
    <t xml:space="preserve">AGENCIA NACIONAL DE HIDROCARBUROS - ANH </t>
  </si>
  <si>
    <t>MINISTERIO DE EDUCACION NACIONAL - MEN</t>
  </si>
  <si>
    <t>DEPTO. ADMIIN. DE LA PRESIDENCIA DE LA REP.</t>
  </si>
  <si>
    <t>Ministerio de Ambiente, Vivienda y Desarrollo Territoria</t>
  </si>
  <si>
    <t>ECRETARIA DISTRITAL DE INTEGRACION SOCIA</t>
  </si>
  <si>
    <t>EJÉRCITO NACIONAL – JEFATURA DE INGENIEROS</t>
  </si>
  <si>
    <t>INSTITUTO COLOMBIANO DE BIENESTAR FAMILIAR- ICBF</t>
  </si>
  <si>
    <t>SECRETARIA DISTRITAL DE INTEGRACION SOCIAL</t>
  </si>
  <si>
    <t>AGENCIA NACIONAL DE HIDROCARBUROS - ANH</t>
  </si>
  <si>
    <t>CVS (CORPORACIÓN AUTÓNOMA REGIONAL DE LOS VALLES DEL SINÚ)</t>
  </si>
  <si>
    <t>AGENCIA NACIONAL DE HIDROCARBUROS</t>
  </si>
  <si>
    <t>FONDO DE COMUNICACIONES- PROGRAMA COMPARTEL</t>
  </si>
  <si>
    <t>SECRETARIA DISTRITAL DE INTEGRACION SOCIAL – SDIS</t>
  </si>
  <si>
    <t>Ministerio de Defensa Nacional - Ejercito Nacional, el Ministerio
de Transporte, el Instituto Nacional de Vías - INVIAS</t>
  </si>
  <si>
    <t>DIRECCION NACIONAL DE ESTUPEFACIENTES, ALCALDIA DE PROVIDENCIA Y LA GOBERNACION
DEL ARCHIPIELAGO DE SAN ANDRES, PROVIDENCIA Y SANTA CATALINA</t>
  </si>
  <si>
    <t>INSTITUTO NACIONAL DE VIAS - ALCALDIA DE PROVIDENCIA</t>
  </si>
  <si>
    <t>SECRETARIA DE INTEGRACION SOCIAL</t>
  </si>
  <si>
    <t>INSTITUTO COLOMBIANO DE BIENESTAR FAMILIAR - ICBF</t>
  </si>
  <si>
    <t>INSTITUCION EDUCATIVA CHAMPAGNAT</t>
  </si>
  <si>
    <t>CAJA DE VIVIENDA POPULAR</t>
  </si>
  <si>
    <t>MUNICIPIO DE CIENAGA (MAGDALENA)</t>
  </si>
  <si>
    <t>INURBE INSTITUTO NACIONAL DE VIVIENDA DE INTERES SOCIAL Y REFORMA URBANA</t>
  </si>
  <si>
    <t>INCODER INSTITUTO COLOMBIANO DE DESARROLLO RURAL</t>
  </si>
  <si>
    <t>DIRECCION NACIONAL DE ESTUPEFACIENTES</t>
  </si>
  <si>
    <t>FONDO DE COMUNICACIONES</t>
  </si>
  <si>
    <t>MINISTERIO DE CULTURA</t>
  </si>
  <si>
    <t>FONDO FINANCIERO DISTRITAL DE SALUD</t>
  </si>
  <si>
    <t>MINISTERIO DE HACIENDA Y CREDITO PUBLICO</t>
  </si>
  <si>
    <t xml:space="preserve">MINISTERIO DE DEFENSA NACIONAL EJERCITO NACIONAL </t>
  </si>
  <si>
    <t xml:space="preserve">INVIAS INSTITUTO NACIONAL DE VIAS </t>
  </si>
  <si>
    <t>ICBF INSTITUTO COLOMBIANO DE BIENESTAR FAMILIAR</t>
  </si>
  <si>
    <t>MINISTERIO DE DEFENSA NACIONAL EJERCITO NACIONAL</t>
  </si>
  <si>
    <t>INSTITUTO COLOMBIANO DE ANTROPOLOGIA</t>
  </si>
  <si>
    <t>DIRECCION DE IMPUESTOS Y ADUANAS NACIONALES</t>
  </si>
  <si>
    <t xml:space="preserve">COLDEPORTES INSTITUTO COLOMBIANO DEL DEPORTE </t>
  </si>
  <si>
    <t>CVS CORPORACION AUTONOMA REGIONAL DE LOS VALLES DEL SINU Y DE SAN JORGE</t>
  </si>
  <si>
    <t>MUNICIPIO DE FREDONIA</t>
  </si>
  <si>
    <t>GOBERNACION DEL TOLIMA MUNICIPIO DE SAN ANTONIO</t>
  </si>
  <si>
    <t>FONDO ROTATORIO MINISTERIO DE RELACIONES EXTERIORES</t>
  </si>
  <si>
    <t>MUNICIPIO DE BUENAVENTURA</t>
  </si>
  <si>
    <t>ALCALDIA MUNICIPAL DE SAN MARCOS - SUCRE</t>
  </si>
  <si>
    <t>MUNICIPIO DE OCAÑA</t>
  </si>
  <si>
    <t>EJERCITO NACIONAL - INVIAS</t>
  </si>
  <si>
    <t>196048 - 197003</t>
  </si>
  <si>
    <t>MUNICIPIOS DE ROBERTO PAYAN Y MAGUI PAYAN</t>
  </si>
  <si>
    <t>SECRETARIA DISTRITAL DE CULTURA RECREACION Y DEPORTE</t>
  </si>
  <si>
    <t>MULTICARTON  LTDA</t>
  </si>
  <si>
    <t>MINISTERIO DE COMUNICACIONES</t>
  </si>
  <si>
    <t>Total  Procesos</t>
  </si>
  <si>
    <t>RNR210032</t>
  </si>
  <si>
    <t>DEPARTAMENTO ADMINISTRATIVO PRESIDENCIA DE LA REPUBLICA-DAPR</t>
  </si>
  <si>
    <t>FONADE</t>
  </si>
  <si>
    <t>MINISTERIO DE EDUCACION</t>
  </si>
  <si>
    <t>EJERCITO NACIONAL-JEFATURA DE INGENIERIA MILITAR-MIN DEFENSA NACIONAL</t>
  </si>
  <si>
    <t>MUNICIPIO DE SAN ROQUE-DEPTO DE ANTIOQUIA</t>
  </si>
  <si>
    <t>MUNICIPIO DE TOGÜI-DEPTO DE BOYACA</t>
  </si>
  <si>
    <t>SERVICIO NACIONAL DE APRENDIZAJE</t>
  </si>
  <si>
    <t>MUNICIPIO DE MONTENEGRO-DEPTO DE QUINDIO</t>
  </si>
  <si>
    <t>FONDO DE TECNOLOGIAS DE LA INFORMACION Y LAS COMUNICACIONES</t>
  </si>
  <si>
    <t>MUNICIPIO DE VITERBO-DEPTO DE CALDAS</t>
  </si>
  <si>
    <t>MUNICIPIO DE BELEN DE UMBRIA-DEPTO DE RISARALDA</t>
  </si>
  <si>
    <t>DNP DEPARTAMENTO NACIONAL DE PLANEACION</t>
  </si>
  <si>
    <t>MUNICIPIO DE GIRON-DEPTO DE SANTANDER</t>
  </si>
  <si>
    <t>200916 - 200925</t>
  </si>
  <si>
    <t>200960 - 200963</t>
  </si>
  <si>
    <t>Promoción Institucional Vigencia Actual</t>
  </si>
  <si>
    <t xml:space="preserve"> $ 
Valor Adjudicado</t>
  </si>
  <si>
    <t>MINISTERIO DE DEFENSA NACIONAL - EJÉRCITO NACIONAL - JEFATURA DE INGENIEROS MILITARES</t>
  </si>
  <si>
    <t>Fecha de Audiencia
(dd/mm/aa)</t>
  </si>
  <si>
    <t>Fecha de Cierre 
(dd/mm/aa)</t>
  </si>
  <si>
    <t>Fecha Informe evaluación
(dd/mm/aa)</t>
  </si>
  <si>
    <t>ADQUISICIÓN DE UN COMPRESOR Y TRES MARTILLOS NEUMATICOS, PARA EL PROYECTO VIAL CARRETERA DE LA SOBERANÍA</t>
  </si>
  <si>
    <t>ADQUISICIÓN DE UNA (1) VOLQUETA DOBLETROQUE PARA EL PROYECTO VIAL ETAPA III TRANSVERSAL MONTES DE MARÍA DEPARTAMENTO DE BOLIVAR</t>
  </si>
  <si>
    <t>ADQUISICIÓN DE UN (1) VIBROCOMPACTADOR PARA ASFALTO TANDEM DE 10 TONELADAS, DOS (2) VIBROCOMPACTADOR PARA PETREOS DE 10 TONELADAS Y UNA (1) EXCAVADORA SOBRE ORUGAS PARA EL PROYECTO VIAL CARRETERA ETAPA II ATACO PLANADAS DEPARTAMENTO DEL TOLIMA</t>
  </si>
  <si>
    <t>REALIZAR UNA CONSULTORÍA PARA ELABORAR EL DOCUMENTO DE DIAGNÓSTICO DEL ÁREA DE INFLUENCIA DEFINIDA EN LA CONSULTA PRELIMINAR EXPEDIDA POR LA SDP PARA EL PREDIO LOCALIZADO EN LA CALLE 24 NO. 54-02 EN LA CIUDAD DE BOGOTÁ, ASÍ COMO ENTREGAR ALGUNOS INSUMOS QUE SIRVAN PARA LA POSTERIOR ADOPCIÓN Y FORMULACIÓN DEL PLAN DE IMPLANTACIÓN, PARA EL DESARROLLO DEL PROYECTO EN EL LOTE ANTERIORMENTE INDICADO DE PROPIEDAD DE LA SUPERINTENDENCIA DE NOTARIADO Y REGISTRO  - SNR</t>
  </si>
  <si>
    <t>CONSTRUCCIÓN DE MUROS DE CONTENCIÓN Y TRES PUENTES EN LA CARRETERA DE LA SOBERANÍA, ENTRE EL K5+000 Y EL K7+927, MUNICIPIO DE TOLEDO, DEPARTAMENTO DE NORTE DE SANTANDER</t>
  </si>
  <si>
    <t>ADQUISICIÓN DE ELEMENTOS DE SEGURIDAD INDUSTRIAL Y SEÑALIZACIÓN DESTINADOS AL PROYECTO II ETAPA ATACO ¿ PLANADAS EN EL DEPARTAMENTO DEL TOLIMA PARA LA EJECUCIÓN Y CONSTRUCCIÓN DE 4.3 KM</t>
  </si>
  <si>
    <t>CONTRATACION DE CONSULTORIA PARA REALIZAR EL ANÁLISIS FINANCIERO Y ECONÓMICO PARA LA IMPLEMENTACIÓN POR PARTE DEL GOBIERNO NACIONAL, DE ESQUEMAS REGIONALES EFICIENTES Y SOSTENIBLES A TRAVÉS DE ÁREAS DE SERVICIO EXCLUSIVO PARA LA PRESTACIÓN DE ACUEDUCTO, ALCANTARILLADO Y ASEO EN LOS MUNICIPIOS DE CATEGORÍA 4, 5 Y 6, EN LOS TÉRMINOS DEL PARÁGRAFO DEL ARTÍCULO 21 DE LA LEY DEL PLAN NACIONAL DE DESARROLLO 2010-2014</t>
  </si>
  <si>
    <t>DOTACIÓN DE DISFRACES DEL JARDIN AURES EN LA LOCALIDAD DE SUBA</t>
  </si>
  <si>
    <t>FALLIDO</t>
  </si>
  <si>
    <t>OBJETO</t>
  </si>
  <si>
    <t>1 VEZ</t>
  </si>
  <si>
    <t>2 VEZ</t>
  </si>
  <si>
    <t>3 VEZ</t>
  </si>
  <si>
    <t>4 VEZ</t>
  </si>
  <si>
    <t>OPC 039</t>
  </si>
  <si>
    <t>OPC 040</t>
  </si>
  <si>
    <t>MCU 128</t>
  </si>
  <si>
    <t>MCU 131</t>
  </si>
  <si>
    <t>MCC 037
6-DIC-2011</t>
  </si>
  <si>
    <t>MCC 027
8-NOV-2011</t>
  </si>
  <si>
    <t>MCC 012
11-OCT-2011</t>
  </si>
  <si>
    <t>MCC 033
29-NOV-2011</t>
  </si>
  <si>
    <t>OPC 052
28-NOV-2011</t>
  </si>
  <si>
    <t>OPC 053
29-NOV-2011</t>
  </si>
  <si>
    <t>MCU 094
8-NOV-2011</t>
  </si>
  <si>
    <t>MCU 079
11-OCT-2011</t>
  </si>
  <si>
    <t>OPC 051
30-NOV-2011</t>
  </si>
  <si>
    <t>Observaciones al informe de evaluación</t>
  </si>
  <si>
    <t>Informe de verificación requisitos minimos</t>
  </si>
  <si>
    <t>Pendiente cierre</t>
  </si>
  <si>
    <t>No. Contrato</t>
  </si>
  <si>
    <t>ENERO</t>
  </si>
  <si>
    <t>FEBRERO</t>
  </si>
  <si>
    <t>MARZO</t>
  </si>
  <si>
    <t>ABRIL</t>
  </si>
  <si>
    <t>MAYO</t>
  </si>
  <si>
    <t>JUNIO</t>
  </si>
  <si>
    <t>JULIO</t>
  </si>
  <si>
    <t>AGOSTO</t>
  </si>
  <si>
    <t>SEPTIEMBRE</t>
  </si>
  <si>
    <t>OCTUBRE</t>
  </si>
  <si>
    <t>NOVIEMBRE</t>
  </si>
  <si>
    <t>DICIEMBRE</t>
  </si>
  <si>
    <t>MES</t>
  </si>
  <si>
    <t>Modalidad del Objeto</t>
  </si>
  <si>
    <t>Fecha de Radicación al Área
(dd/mm/aa)</t>
  </si>
  <si>
    <t>Hora</t>
  </si>
  <si>
    <t>YAIR PISSO ESCALANTE</t>
  </si>
  <si>
    <t>LP - Licitación Pública</t>
  </si>
  <si>
    <t>CM - Concurso de Méritos</t>
  </si>
  <si>
    <t>MINIMA CUANTIA</t>
  </si>
  <si>
    <t>SUBASTA INVERSA</t>
  </si>
  <si>
    <t>CONCURSO DE MERITOS</t>
  </si>
  <si>
    <t>Adjudicado</t>
  </si>
  <si>
    <t>Informe de respuesta a observaciones al informe de evaluación</t>
  </si>
  <si>
    <t>Informe de evaluación</t>
  </si>
  <si>
    <t>Solicitud de Aclaraciones</t>
  </si>
  <si>
    <t>Adjudicación 
/ Desierto
(dd/mm/aa)</t>
  </si>
  <si>
    <t>PARTICIPAR EN EL DESARROLLO DE LAS ACTIVIDADES RELACIONADAS CON EL GRUPO DE CONTRATOS Y CONVENIOS</t>
  </si>
  <si>
    <t>Celebrado</t>
  </si>
  <si>
    <t>DIANA CATALINA SUAREZ GIRALDO</t>
  </si>
  <si>
    <t>CONTRATISTA</t>
  </si>
  <si>
    <t>GILBERTO ANTONIO RAMOS SUAREZ</t>
  </si>
  <si>
    <t>PRESTACIÓN DE SERVICIOS</t>
  </si>
  <si>
    <t>ROBERTO ANDRES BROCHERO MONTERO</t>
  </si>
  <si>
    <t>JONATHAN OLARTE GUANA</t>
  </si>
  <si>
    <t>CAROLINA MANRIQUE JIMENEZ</t>
  </si>
  <si>
    <t>ANA MARIA BRICEÑO CAMPOS</t>
  </si>
  <si>
    <t>ANA PAOLA RODRIGUEZ CASTRO</t>
  </si>
  <si>
    <t>ANA MERCEDES PARRA URREGO</t>
  </si>
  <si>
    <t>IVONNE GOMEZ CASTRO</t>
  </si>
  <si>
    <t>OSWALDO HERNANDEZ HERNANDEZ</t>
  </si>
  <si>
    <t>YENITH VIVIANA GARCIA ARBELAEZ</t>
  </si>
  <si>
    <t>CLAUDIA ALBADAN</t>
  </si>
  <si>
    <t>SANDRA MILENA ESPINEL PLAZAS</t>
  </si>
  <si>
    <t>ALBA LILIANA MORENO PALOMA</t>
  </si>
  <si>
    <t>AMANDA MONTAÑA FLOREZ</t>
  </si>
  <si>
    <t>PIEDAD VASQUEZ ESTRADA</t>
  </si>
  <si>
    <t>JHON ALEXANDER TORRES DUARTE</t>
  </si>
  <si>
    <t>YOVANNY ENRIQUE TORRES CRUZ</t>
  </si>
  <si>
    <t>MARIA FERNANDA CASTILLO RODRIGUEZ</t>
  </si>
  <si>
    <t>FRANCISCA GUARNIZO CARVAJAL</t>
  </si>
  <si>
    <t>MARIBEL VILLARRAGA OLAYA</t>
  </si>
  <si>
    <t>MALKA YESENIA FRANCO MAMANCHE</t>
  </si>
  <si>
    <t>SANDRA PATRICIA ANGARITA PINZON</t>
  </si>
  <si>
    <t>PATRICIA DEL PILAR BARRAGAN PEÑA</t>
  </si>
  <si>
    <t>JAIME GONZALEZ MENDEZ</t>
  </si>
  <si>
    <t>SINDY MILENA SEPULVEDA DIAZ</t>
  </si>
  <si>
    <t>FRADNEDY ANDRES RAMIREZ GARCIA</t>
  </si>
  <si>
    <t>MARTHA CECILIA OREJUELA CICERI</t>
  </si>
  <si>
    <t>CAROLINA PEREZ LOAIZA</t>
  </si>
  <si>
    <t>MIGUEL ALEXEI TERRAZA VELASQUEZ</t>
  </si>
  <si>
    <t>YUDY CATALINA ROMERO PRIETO</t>
  </si>
  <si>
    <t>MARIA ALEJANDRA AMARIS COTES</t>
  </si>
  <si>
    <t>YULI PAOLA TORRES PARDO</t>
  </si>
  <si>
    <t>CLAUDIA ESPERANZA CORREDOR VELASQUEZ</t>
  </si>
  <si>
    <t>CRISTIAN MAURICIO LOPEZ</t>
  </si>
  <si>
    <t xml:space="preserve">JULIAN ORLANDO PEÑA </t>
  </si>
  <si>
    <t>CESAR AUGUSTO VEGA</t>
  </si>
  <si>
    <t>CARLOS ANDRES LAVERDE</t>
  </si>
  <si>
    <t>NICOLAS OLIVERAS</t>
  </si>
  <si>
    <t>OSCAR MANZO</t>
  </si>
  <si>
    <t>RICHARD ANDRÉS MIER PORTILLA</t>
  </si>
  <si>
    <t>PAOLA ANDREA NARVÁEZ OBANDO</t>
  </si>
  <si>
    <t>DARÍO FERNANDO ARCOS GUERRERO</t>
  </si>
  <si>
    <t>JAIRO ANTONIO ORTIZ VALENCIA</t>
  </si>
  <si>
    <t>JOHN JEHU MENESES MUÑOZ</t>
  </si>
  <si>
    <t>JORGE EDISON MORA ARROYO</t>
  </si>
  <si>
    <t>OSCAR ERNESTO CADENA IBARRA</t>
  </si>
  <si>
    <t>RAÚL ARMANDO PUETAMÁN PACHAJOA</t>
  </si>
  <si>
    <t>EDGAR ANTONIO MUÑOZ HIDALGO</t>
  </si>
  <si>
    <t>CARLOS AUGUSTO SANCHEZ LARA</t>
  </si>
  <si>
    <t>EDGAR GIL NUÑEZ</t>
  </si>
  <si>
    <t>RUTH EMILSE BOLAÑOS CIFUENTES</t>
  </si>
  <si>
    <t>DIANA CAROLINA PUENTES ZORRO</t>
  </si>
  <si>
    <t>ARIEL GIOVANNI PORTOCARRERO ANGULO</t>
  </si>
  <si>
    <t>JORGE HERNAN CORREA ARIAS</t>
  </si>
  <si>
    <t>CARLOS FERNANDO LOZANO LOZANO</t>
  </si>
  <si>
    <t>MÓNICA YANETH ACOSTA CAICEDO</t>
  </si>
  <si>
    <t>HENRY ORLANDO CHAMORRO TOVAR</t>
  </si>
  <si>
    <t>ROBERT ARTHUR PRADA BARRERA</t>
  </si>
  <si>
    <t>LINA PAOLA AGUIRRE LÓPEZ</t>
  </si>
  <si>
    <t>JOSÉ FAUSTINO BLANCO CHÍA</t>
  </si>
  <si>
    <t>PATRICIA PEDRAZA GARCIA</t>
  </si>
  <si>
    <t>JUAN CARLOS LIZCANO LIZARAZO</t>
  </si>
  <si>
    <t>BYRON LEONARDO SERRANO SANDOVAL</t>
  </si>
  <si>
    <t>JORGE ANDRES DE LA ROSA RAMÍREZ</t>
  </si>
  <si>
    <t>ADRIANA MARTINEZ DUQUE</t>
  </si>
  <si>
    <t>LUZ ANGELA ANDRADE</t>
  </si>
  <si>
    <t>DIEGO ALEXANDER GERENA QUIÑONES</t>
  </si>
  <si>
    <t>MONICA SIDALIA MARQUEZ RUIZ</t>
  </si>
  <si>
    <t>CATALINA VALENCIA CASTELLANOS</t>
  </si>
  <si>
    <t>ADRIANA VARELA GUTIERREZ</t>
  </si>
  <si>
    <t>CARLOS MAURICIO GALEANO CAMPO</t>
  </si>
  <si>
    <t>URIEL ALFONSO CAMELO ZULUAGA</t>
  </si>
  <si>
    <t>JOSE VICENTE RAMIREZ MENDIETA</t>
  </si>
  <si>
    <t>JULIAN ANDRES MARTIN RIOS</t>
  </si>
  <si>
    <t>LIZ YANNETH SALAMANCA PRECIADO</t>
  </si>
  <si>
    <t>ROSA ANEIX ESTEBAN MOJICA</t>
  </si>
  <si>
    <t>HAROL GUSTAVO MOYA BERBEO</t>
  </si>
  <si>
    <t>MILENA DE JESUS POLO CARRASCAL</t>
  </si>
  <si>
    <t>GABRIEL AVELLANEDA</t>
  </si>
  <si>
    <t>EDGAR ALEXANDER RODRIGUEZ CASTIBLANCO</t>
  </si>
  <si>
    <t>ANGELA MARIA GALINDO SACHICA</t>
  </si>
  <si>
    <t>KAROL CONSTANZA RAMIREZ HERNANDEZ</t>
  </si>
  <si>
    <t>CARLOS MAURICIO PALACIOS SOTO</t>
  </si>
  <si>
    <t>ANIBAL JOSE LOPEZ LOPEZ</t>
  </si>
  <si>
    <t>MARIO ANDRES CUELLAR CARDENAS</t>
  </si>
  <si>
    <t>JESUS HERNANDO SANDOVAL RAMIREZ</t>
  </si>
  <si>
    <t>JUAN MARIA MONTERO OLARTE</t>
  </si>
  <si>
    <t>JAIME FERNANDO ERAZO MARTINEZ</t>
  </si>
  <si>
    <t>ANA MILENA SARABIA GOMEZ</t>
  </si>
  <si>
    <t>HERNÁN GUILLERMO CIFUENTES AVENDAÑO</t>
  </si>
  <si>
    <t>MARTHA EUGENIA TOVAR ROMERO</t>
  </si>
  <si>
    <t>BEATRIZ ELENA GALVIS</t>
  </si>
  <si>
    <t>CAROLINA ACOSTA MUÑOZ</t>
  </si>
  <si>
    <t>JHON JAIRO OSPINA</t>
  </si>
  <si>
    <t>JULIETH BUITRAGO BEDOYA</t>
  </si>
  <si>
    <t>LINA CONSTANZA GARCIA</t>
  </si>
  <si>
    <t xml:space="preserve">LUIS FERNANDO LOPEZ </t>
  </si>
  <si>
    <t xml:space="preserve">OSCAR HERNAN MONTES </t>
  </si>
  <si>
    <t>DAVID SANTIAGO CORCHUELO</t>
  </si>
  <si>
    <t>ALMA JIMENZA CASAS</t>
  </si>
  <si>
    <t>PAOLA ALEXANDRA CASTRO</t>
  </si>
  <si>
    <t>DIANA MARCELA QUINTERO</t>
  </si>
  <si>
    <t>ROSA LILIANA ALPALA</t>
  </si>
  <si>
    <t>JORGE ARMANDO ALPALA</t>
  </si>
  <si>
    <t>ANDRES HERNANDO NARVAEZ</t>
  </si>
  <si>
    <t>LICETH CARINA ALVAREZ ROCHA</t>
  </si>
  <si>
    <t>JOSE DAVID PALACIOS MUÑOZ</t>
  </si>
  <si>
    <t>GINA PAOLA MONTOYA BAENA</t>
  </si>
  <si>
    <t>ANA MARIA SUAREZ CABEZAS</t>
  </si>
  <si>
    <t>LUIS EDUARDO VASQUEZ SALAMANCA</t>
  </si>
  <si>
    <t>LILIA MILENA CASTELBLANCO CARDENAS</t>
  </si>
  <si>
    <t>RAUL MAURICIO GOMEZ HERNANDEZ</t>
  </si>
  <si>
    <t>ESNEIDER ANDRES OCHOA CARRILLO</t>
  </si>
  <si>
    <t>SEBASTIAN CARDOZO GIRALDO</t>
  </si>
  <si>
    <t>NATALIA ACERO PATIÑO</t>
  </si>
  <si>
    <t>GINA PATRICIA MARTINEZ DIAZ</t>
  </si>
  <si>
    <t>ANDRES FELIPE VASQUEZ OSPINA</t>
  </si>
  <si>
    <t>SINDY CAROLINA LIZARAZO</t>
  </si>
  <si>
    <t>LEIDY SORANY GIRALDO LONDOÑO</t>
  </si>
  <si>
    <t>FREDY YOBANI DIAZ MILA</t>
  </si>
  <si>
    <t>ANDREA CATALINA BARRAGÁN PRECIADO</t>
  </si>
  <si>
    <t>REGINA MERCEDES CORREDOR BERNAL</t>
  </si>
  <si>
    <t>GEOVANNI ANDRES MALDONADO BARRIOS</t>
  </si>
  <si>
    <t>EMMANUEL LOPEZ GONZALEZ</t>
  </si>
  <si>
    <t>ORLANDO VALBUENA RODRIGUEZ</t>
  </si>
  <si>
    <t>CARLOS ANDERSSON LEON CERON</t>
  </si>
  <si>
    <t>CAMILO EDUARDO MUÑOZ LOPEZ</t>
  </si>
  <si>
    <t>DORIS MARIA GONZALEZ LARIOS</t>
  </si>
  <si>
    <t>JOHNNATAN ESNEIDER FERNANDEZ CASTILLO</t>
  </si>
  <si>
    <t>ASTRID SANDOVAL MARTINEZ</t>
  </si>
  <si>
    <t xml:space="preserve">EYMI JULLIETH CAMARGO CÁRDENAS </t>
  </si>
  <si>
    <t>CLAUDIA PATRICIA REYES BOHORQUEZ</t>
  </si>
  <si>
    <t xml:space="preserve">JENNY CAROLINA PARADA ACOSTA   </t>
  </si>
  <si>
    <t>ANDREA SANCHEZ GALINDO</t>
  </si>
  <si>
    <t xml:space="preserve">MILENA CECILIA RADA REYES </t>
  </si>
  <si>
    <t>RICARDO TIRANO MILLAN</t>
  </si>
  <si>
    <t xml:space="preserve">LAURA MERCEDES LOPEZ CORDOBA  </t>
  </si>
  <si>
    <t>ADRIAN SOTELO ZUÑIGA</t>
  </si>
  <si>
    <t>JORGE RAFAEL RETAMOZO RUIZ</t>
  </si>
  <si>
    <t>JOSE LUIS GALVIS SILVA</t>
  </si>
  <si>
    <t>JULIAN FERNANDO MARTINEZ MORALES</t>
  </si>
  <si>
    <t>ANA MARIA CARDONA LOPEZ</t>
  </si>
  <si>
    <t>CAREN NATALIA NUÑEZ AREVALO</t>
  </si>
  <si>
    <t>ROSA AMELIA PARRA CARTAGENA</t>
  </si>
  <si>
    <t>TATIANA MARCELA MORA RODRIGUEZ</t>
  </si>
  <si>
    <t>ANGELICA MARIA PARRADO DUARTE</t>
  </si>
  <si>
    <t>OMAR GONZALO SANTAFE ALFONSO</t>
  </si>
  <si>
    <t>JAIME ALBERTO GARZON BARRIOS</t>
  </si>
  <si>
    <t>JIMMY ALEJANDRO FORERO AVILA</t>
  </si>
  <si>
    <t>JUAN JOSE HERNANDEZ ACOSTA</t>
  </si>
  <si>
    <t>LUIS ALBERTO ROJAS ROJAS</t>
  </si>
  <si>
    <t>AROL ROLANDO BARON CIFUENTES</t>
  </si>
  <si>
    <t xml:space="preserve">MONICA ANDREA BERMUDEZ GUERRERO </t>
  </si>
  <si>
    <t>ADRIANA IVON MATIZ BUITRAGO</t>
  </si>
  <si>
    <t>JOSE EDILSON VEGA BUSTOS</t>
  </si>
  <si>
    <t>ANGELA MARCELA RAMOS CRUZ</t>
  </si>
  <si>
    <t>YENNI MARCELA VARGAS BONILLA</t>
  </si>
  <si>
    <t>JOHANA ROSMIRA SANTANA PINEDA</t>
  </si>
  <si>
    <t>CRISTIAN YOBANY JIMENEZ SANCHEZ</t>
  </si>
  <si>
    <t>JEYSSON FAUBRICIO TRIANA NAVARRO</t>
  </si>
  <si>
    <t>LUIS EDUARDO PEÑA NUÑEZ</t>
  </si>
  <si>
    <t>MONICA SUAREZ CASTILLO</t>
  </si>
  <si>
    <t>TATIANA BAQUERO IGUARAN</t>
  </si>
  <si>
    <t>ANDREA CAROLINA GARCIA AVILA</t>
  </si>
  <si>
    <t>CARLOS EDUARDO TRIANA TUQUERRES</t>
  </si>
  <si>
    <t>EDWIN ORLANDO BOLIVAR GOMEZ</t>
  </si>
  <si>
    <t>DAVID LEONARDO ALONSO CONTRERAS</t>
  </si>
  <si>
    <t>LORENA DEL PILAR RAYO ROCHA</t>
  </si>
  <si>
    <t>ERIKA JOHANA CASTRO VARGAS</t>
  </si>
  <si>
    <t>MARISOL GIRALDO GIL</t>
  </si>
  <si>
    <t>MERCEDES HUERTAS CABRERA</t>
  </si>
  <si>
    <t>CESAR AUGUSTO BUSTAMANTE ORTEGA</t>
  </si>
  <si>
    <t>SARA RAQUEL AGUILAR BERMEO</t>
  </si>
  <si>
    <t>DIDYER CAMILO BARRETO BARBOSA</t>
  </si>
  <si>
    <t>NELLY MARIBEL GARCIA PARRA</t>
  </si>
  <si>
    <t>KAREN MILENA RODRIGUEZ ALVAREZ</t>
  </si>
  <si>
    <t>GUSTAVO DIAZ TORRES</t>
  </si>
  <si>
    <t>CARLOS EDUARDO ALFONSO PINILLA</t>
  </si>
  <si>
    <t>FABIAN CEFERINO CORTÉS</t>
  </si>
  <si>
    <t>MONICA RODRIGUEZ LEON</t>
  </si>
  <si>
    <t>CAROLINA JIMENEZ TRIANA</t>
  </si>
  <si>
    <t>GILBERTO CASTAÑEDA SANCHEZ</t>
  </si>
  <si>
    <t>DANIEL ANTONIO PRIETO GOMEZ</t>
  </si>
  <si>
    <t>SANDRA TERESA ROJAS JIMENEZ</t>
  </si>
  <si>
    <t>RUBEN DARIO GAITAN HERNANDEZ</t>
  </si>
  <si>
    <t>ANDREY YESIT RINCON BLANCO</t>
  </si>
  <si>
    <t>FABIO CASTELLANOS SANABRIA</t>
  </si>
  <si>
    <t>ROBINSON EDUARDO PATIÑO</t>
  </si>
  <si>
    <t>OMAR HERNEY MENDOZA MONGUI</t>
  </si>
  <si>
    <t>JULIANA MARCELA PLAZAS RUIZ</t>
  </si>
  <si>
    <t>CLAUDIA JULIANA OREJUELA PARRA</t>
  </si>
  <si>
    <t>SERGIO YAIR BAUTISTA GOMEZ</t>
  </si>
  <si>
    <t>MANUEL SANDOVAL LOPEZ</t>
  </si>
  <si>
    <t>JUAN CARLOS FONSECA GONZALEZ</t>
  </si>
  <si>
    <t>WILLIAN ORLANDO MONROY VASQUEZ</t>
  </si>
  <si>
    <t>CLAUDIA INES DUARTE BARRERA</t>
  </si>
  <si>
    <t>JUAN FERNANDO DIAZ TAMAYO</t>
  </si>
  <si>
    <t>FERNANDO ANDRES PARRA CRISTANCHO</t>
  </si>
  <si>
    <t xml:space="preserve">GABRIEL FERNANDO MUÑOZ DIAZ </t>
  </si>
  <si>
    <t>ALBERTO GARCIA BOLIVAR</t>
  </si>
  <si>
    <t>JUAN SEBASTIAN RODRIGUEZ ZULUAGA</t>
  </si>
  <si>
    <t>HANS DIEDERIX</t>
  </si>
  <si>
    <t>OLGA PATRICIA BOHORQUEZ OROZCO</t>
  </si>
  <si>
    <t>HECTOR HENRY CHAMUCERO GRACIA</t>
  </si>
  <si>
    <t>JESUS VIDAL BELTRAN PIÑEROS</t>
  </si>
  <si>
    <t>ADRIAN CORRALES VALENCIA</t>
  </si>
  <si>
    <t>IVAN DARIO ORTIZ MARTIN</t>
  </si>
  <si>
    <t>ALIRIO HUMBERTO OTALORA VIVARES</t>
  </si>
  <si>
    <t>JOSE DARIO FORERO</t>
  </si>
  <si>
    <t>DIEGO ALEJANDRO RUIZ FONTECHA</t>
  </si>
  <si>
    <t>ALVARO JOSE GOMEZ ELORZA</t>
  </si>
  <si>
    <t>SONIA MARCELA PACHECO HIGUERA</t>
  </si>
  <si>
    <t>ANDREA MILENA TELLEZ BARRAGAN</t>
  </si>
  <si>
    <t>JOHANNA ELIZABETH GUTIERREZ CASTRO</t>
  </si>
  <si>
    <t>ISABEL CRISTINA PLATA ENRIQUEZ</t>
  </si>
  <si>
    <t>CLAUDIA LILIANA MARTIN RINCON</t>
  </si>
  <si>
    <t>GERMAN ALFONSO MARTINEZ APARICIO</t>
  </si>
  <si>
    <t>YUDY ANDREA PINTO BRICEÑO</t>
  </si>
  <si>
    <t>KAREN ALEXANDRA PEÑA MOLINA</t>
  </si>
  <si>
    <t>MARIA EUGENIA BORRERO RESTREPO</t>
  </si>
  <si>
    <t>EDWIN FERNANDO VALLEJO RODRIGUEZ</t>
  </si>
  <si>
    <t>GINA ZULAY RODRIGUEZ OSPINA</t>
  </si>
  <si>
    <t>GILBERT FABIAN RODRIGUEZ RODRIGUEZ</t>
  </si>
  <si>
    <t>JAIRO ALFREDO VELOZA FRANCO</t>
  </si>
  <si>
    <t>GERSOM DAVID GARCIA PEREZ</t>
  </si>
  <si>
    <t>JORGE LUIS BOJACA BONILLA</t>
  </si>
  <si>
    <t>FREDY ALEXANDER ROMERO GONZALEZ</t>
  </si>
  <si>
    <t>INGRID BEATRIZ BEJARANO ARIAS</t>
  </si>
  <si>
    <t>JORGE ADRIAN OVIEDO REYES</t>
  </si>
  <si>
    <t>PAULA ANDREA RIOS BLANDON</t>
  </si>
  <si>
    <t>INDIRA ZULUAGA MAZO</t>
  </si>
  <si>
    <t>LUIS GERONIMO VALENCIA</t>
  </si>
  <si>
    <t>LILLY MARITZA MARTINEZ</t>
  </si>
  <si>
    <t>JAIRO NELSON CASTELBLANCO BELTRAN</t>
  </si>
  <si>
    <t>JAIME REINALDO BRAVO CORNEJO</t>
  </si>
  <si>
    <t>LUIS HERNAN VELEZ AGUDELO</t>
  </si>
  <si>
    <t>JULIAN ANDRES NIÑO CASTAÑEDA</t>
  </si>
  <si>
    <t>CARLOS ANDRES PACHON PINZON</t>
  </si>
  <si>
    <t>ESTEFANIA INSIGNARES CASTAÑEDA</t>
  </si>
  <si>
    <t>GERMAN LEONARDO CAMARGO ROCHE</t>
  </si>
  <si>
    <t>JUAN DAVID NUÑEZ LOPEZ</t>
  </si>
  <si>
    <t>DERLY ANDREA ZUÑIGA</t>
  </si>
  <si>
    <t>MARLENE MELO NARANJO</t>
  </si>
  <si>
    <t>JHON SEBASTIAN JIMENEZ RODRIGUEZ</t>
  </si>
  <si>
    <t>JHON JAIRO CORREDOR CALDAS</t>
  </si>
  <si>
    <t>LAURA CORDOBA REYES</t>
  </si>
  <si>
    <t>LUCY CAROLINA ROMERO AGUDELO</t>
  </si>
  <si>
    <t>MARTHA YANETH GUZMAN GUZMAN</t>
  </si>
  <si>
    <t>DEXY ALEXANDRA CHAMORRO</t>
  </si>
  <si>
    <t>JANETH GALVIS RAMIREZ</t>
  </si>
  <si>
    <t>JOHNNY WALTER GOMEZ CARVAJAL</t>
  </si>
  <si>
    <t>KAREL GIOVANNY NUÑEZ TAMAYO</t>
  </si>
  <si>
    <t>PEDRO NEL CASALLAS RAMIREZ</t>
  </si>
  <si>
    <t>JUAN GUILLERMO RAMIREZ GONZALEZ</t>
  </si>
  <si>
    <t>JUAN CARLOS BERMUDEZ BARRIOS</t>
  </si>
  <si>
    <t>CARLOS EDUARDO FAJARDO ZARATE</t>
  </si>
  <si>
    <t>HUGO ESTEBAN POVEDA NUÑEZ</t>
  </si>
  <si>
    <t>MIGUEL EDGARDO HERNANDEZ PACHECO</t>
  </si>
  <si>
    <t xml:space="preserve">ALBA STELLA ORDOÑEZ </t>
  </si>
  <si>
    <t>LEONARDO MENDEZ BARON</t>
  </si>
  <si>
    <t>ALBEIRO MAYA VALLEJO</t>
  </si>
  <si>
    <t>MARIE JOELLE GIRAUD LOPEZ</t>
  </si>
  <si>
    <t>JHON ENRIQUE GONZALEZ FORERO</t>
  </si>
  <si>
    <t>DANIEL EDUARDO POMAR BARON</t>
  </si>
  <si>
    <t>DAVID ALEXANDER GUZMAN RICAURTE</t>
  </si>
  <si>
    <t>JAIRO ALEXANDER CASTRO SALAMANCA</t>
  </si>
  <si>
    <t>OMAR DAVID BOLIVAR FONSECA</t>
  </si>
  <si>
    <t>MANUEL FERNANDO PUENTES TORRES</t>
  </si>
  <si>
    <t>ROSA ANGELICA LADINO PARRA</t>
  </si>
  <si>
    <t>JOSE GREGORIO RINCON ALBARRACIN</t>
  </si>
  <si>
    <t>ANDRES GOMEZ GOMEZ</t>
  </si>
  <si>
    <t>ANDRES FELIPE VALENCIA</t>
  </si>
  <si>
    <t>JHON JAIRO GARCIA CARO</t>
  </si>
  <si>
    <t>JULIAN OSCAR ESCALLON SILVA</t>
  </si>
  <si>
    <t>CARLOS ALBERTO OSPINA</t>
  </si>
  <si>
    <t>ARMANDO ESPINOSA BAQUERO</t>
  </si>
  <si>
    <t>CARLOS ANDRES CHAPARRO ANGEL</t>
  </si>
  <si>
    <t>SANDRA PATRICIA GOMEZ JOJOA</t>
  </si>
  <si>
    <t>DIEGO BUSTOS TORRES</t>
  </si>
  <si>
    <t>EDITH JOHANNA MUÑOZ SANCHEZ</t>
  </si>
  <si>
    <t>EFREN DAVID GOMEZ AREVALO</t>
  </si>
  <si>
    <t>CLAUDIA MILENA VARGAS NIETO</t>
  </si>
  <si>
    <t>JAIRO IVAN QUINTANA BULLA</t>
  </si>
  <si>
    <t>ENRIQUE NICOLAS LALLEMAND NAJAR</t>
  </si>
  <si>
    <t>JULIAN FELIPE RODRIGUEZ BEJARANO</t>
  </si>
  <si>
    <t>AMIR BARBOSA VARGAS</t>
  </si>
  <si>
    <t>ANULADO</t>
  </si>
  <si>
    <t>MANUEL HERNANDO ROMERO MORENO</t>
  </si>
  <si>
    <t>MADELEN PEREZ CANO</t>
  </si>
  <si>
    <t>MIGUEL ANTONIO VARGAS ALFONSO</t>
  </si>
  <si>
    <t>JOHN FREDY RIAÑO BENITEZ</t>
  </si>
  <si>
    <t>DAVID FERNANDO TOVAR RODRIGUEZ</t>
  </si>
  <si>
    <t>JAZMIN ALICIA PALACIO RODRIGUEZ</t>
  </si>
  <si>
    <t>MYRIAM CARLOTA LOPEZ C.</t>
  </si>
  <si>
    <t>YANNETH MONTAÑA BARRERA</t>
  </si>
  <si>
    <t>FERNANDO ALIRIO ALCARCEL</t>
  </si>
  <si>
    <t>JOHN EDISON MEDINA RUEDA</t>
  </si>
  <si>
    <t>AURA MARIA LOZANO JARA</t>
  </si>
  <si>
    <t>FREDY ALEJANDRO RODRIGUEZ AFRICANO</t>
  </si>
  <si>
    <t>WILSON LEONARDO NIÑO ANGEL</t>
  </si>
  <si>
    <t>HARRY GONZALEZ VALENCIA</t>
  </si>
  <si>
    <t>JULIAN DAVID LOPEZ BRIÑEZ</t>
  </si>
  <si>
    <t>ROMEL HERNANDO CAMPOS</t>
  </si>
  <si>
    <t>GELFI NELSON BELTRAN TOBON</t>
  </si>
  <si>
    <t>HAROLD CANCHA</t>
  </si>
  <si>
    <t>ROSNED LORENA BECERRA ESTUPIÑAN</t>
  </si>
  <si>
    <t>VERONICA RUIZ SOLANO</t>
  </si>
  <si>
    <t>VIVIANA PEREZ RUIZ</t>
  </si>
  <si>
    <t>ROBINSON QUINTERO FONTECHA</t>
  </si>
  <si>
    <t>EDWIN ALEXANDER PALACIOS VARGAS</t>
  </si>
  <si>
    <t>MAIRA ALEJANDRA VASQUEZ CASTILLO</t>
  </si>
  <si>
    <t>EDGAR ALFREDO OCHOA CASTRO</t>
  </si>
  <si>
    <t>DAGOBERTO VERGARA MAYORGA</t>
  </si>
  <si>
    <t>ASOCIACION EGRESADOS UNIVERSIDAD DE LOS ANDES</t>
  </si>
  <si>
    <t>LUIS DANIEL SAENZ ALARCON</t>
  </si>
  <si>
    <t>GUSTAVO ADOLFO SUAREZ VELASQUEZ</t>
  </si>
  <si>
    <t>JORMAGN ISRAEL ABRIL M</t>
  </si>
  <si>
    <t>WILSON EDUARDO MORENO ROCHA</t>
  </si>
  <si>
    <t>LUISA FERNANDA MEZA</t>
  </si>
  <si>
    <t>EDWIN SANCHEZ BELTRAN</t>
  </si>
  <si>
    <t>HERMES ESQUIVEL DIAZ</t>
  </si>
  <si>
    <t>CARLOS ANDRES GAMBOA RODRIGUEZ</t>
  </si>
  <si>
    <t>LAURA CRISTINA GONZALEZ PINZON</t>
  </si>
  <si>
    <t>YESID ANDRES GONZALEZ MELO</t>
  </si>
  <si>
    <t>ASOCIACION SECTOR MINERA GRAN ESCALA</t>
  </si>
  <si>
    <t>LUIS ANTONIO BARRERA PARRALES</t>
  </si>
  <si>
    <t>LEIXON ALLIRY LOZANO GUTIERREZ</t>
  </si>
  <si>
    <t>DIANA CAROLINA PAZ</t>
  </si>
  <si>
    <t>DIANA MELISSA BARRERA MOSQUERA</t>
  </si>
  <si>
    <t>EDWIN ANDRES GIL</t>
  </si>
  <si>
    <t>MLA TRADUCTORES Y ASOCIADOS</t>
  </si>
  <si>
    <t xml:space="preserve">ANIBAL ENRIQUE OJEDA CARRIAZO </t>
  </si>
  <si>
    <t>MAURICIO RODRIGUEZ FIGUEROA</t>
  </si>
  <si>
    <t>JAIME ANDRES OLIVA</t>
  </si>
  <si>
    <t>JAISON ELIAS MALO LAZARO</t>
  </si>
  <si>
    <t>NYDIA JANETTE MORENO BUITRAGO</t>
  </si>
  <si>
    <t>LEIDY JOHANA CASTAÑO VASCO</t>
  </si>
  <si>
    <t>DIEGO MAURICIO ALZATE</t>
  </si>
  <si>
    <t>HAIDER ALEXIS BOTERO DIAZ</t>
  </si>
  <si>
    <t>EFORCERS SA</t>
  </si>
  <si>
    <t>JAIME ALEJANDRO DURAN FONTANILLA</t>
  </si>
  <si>
    <t>NAYLA ZORETH ISAZA PABON</t>
  </si>
  <si>
    <t>OSCAR ALBERTO SIERRA ARIAS</t>
  </si>
  <si>
    <t>ANDRES FELIPE PORRAS RIOS</t>
  </si>
  <si>
    <t>CATALINA SANCHEZ CABALLERO</t>
  </si>
  <si>
    <t>ANA MARIA GARCIA</t>
  </si>
  <si>
    <t>001-2013</t>
  </si>
  <si>
    <t>002-2013</t>
  </si>
  <si>
    <t>003-2013</t>
  </si>
  <si>
    <t>004-2013</t>
  </si>
  <si>
    <t>005-2013</t>
  </si>
  <si>
    <t>006-2013</t>
  </si>
  <si>
    <t>007-2013</t>
  </si>
  <si>
    <t>008-2013</t>
  </si>
  <si>
    <t>009-2013</t>
  </si>
  <si>
    <t>010-2013</t>
  </si>
  <si>
    <t>011-2013</t>
  </si>
  <si>
    <t>012-2013</t>
  </si>
  <si>
    <t>013-2013</t>
  </si>
  <si>
    <t>014-2013</t>
  </si>
  <si>
    <t>015-2013</t>
  </si>
  <si>
    <t>016-2013</t>
  </si>
  <si>
    <t>017-2013</t>
  </si>
  <si>
    <t>018-2013</t>
  </si>
  <si>
    <t>019-2013</t>
  </si>
  <si>
    <t>020-2013</t>
  </si>
  <si>
    <t>021-2013</t>
  </si>
  <si>
    <t>022-2013</t>
  </si>
  <si>
    <t>023-2013</t>
  </si>
  <si>
    <t>024-2013</t>
  </si>
  <si>
    <t>025-2013</t>
  </si>
  <si>
    <t>026-2013</t>
  </si>
  <si>
    <t>027-2013</t>
  </si>
  <si>
    <t>028-2013</t>
  </si>
  <si>
    <t>029-2013</t>
  </si>
  <si>
    <t>030-2013</t>
  </si>
  <si>
    <t>031-2013</t>
  </si>
  <si>
    <t>032-2013</t>
  </si>
  <si>
    <t>033-2013</t>
  </si>
  <si>
    <t>034-2013</t>
  </si>
  <si>
    <t>035-2013</t>
  </si>
  <si>
    <t>037-2013</t>
  </si>
  <si>
    <t>038-2013</t>
  </si>
  <si>
    <t>039-2013</t>
  </si>
  <si>
    <t>040-2013</t>
  </si>
  <si>
    <t>041-2013</t>
  </si>
  <si>
    <t>042-2013</t>
  </si>
  <si>
    <t>043-2013</t>
  </si>
  <si>
    <t>044-2013</t>
  </si>
  <si>
    <t>045-2013</t>
  </si>
  <si>
    <t>046-2013</t>
  </si>
  <si>
    <t>047-2013</t>
  </si>
  <si>
    <t>048-2013</t>
  </si>
  <si>
    <t>049-2013</t>
  </si>
  <si>
    <t>050-2013</t>
  </si>
  <si>
    <t>051-2013</t>
  </si>
  <si>
    <t>052-2013</t>
  </si>
  <si>
    <t>053-2013</t>
  </si>
  <si>
    <t>054-2013</t>
  </si>
  <si>
    <t>055-2013</t>
  </si>
  <si>
    <t>056-2013</t>
  </si>
  <si>
    <t>057-2013</t>
  </si>
  <si>
    <t>058-2013</t>
  </si>
  <si>
    <t>059-2013</t>
  </si>
  <si>
    <t>060-2013</t>
  </si>
  <si>
    <t>061-2013</t>
  </si>
  <si>
    <t>062-2013</t>
  </si>
  <si>
    <t>063-2013</t>
  </si>
  <si>
    <t>064-2013</t>
  </si>
  <si>
    <t>065-2013</t>
  </si>
  <si>
    <t>066-2013</t>
  </si>
  <si>
    <t>067-2013</t>
  </si>
  <si>
    <t>068-2013</t>
  </si>
  <si>
    <t>069-2013</t>
  </si>
  <si>
    <t>070-2013</t>
  </si>
  <si>
    <t>071-2013</t>
  </si>
  <si>
    <t>072-2013</t>
  </si>
  <si>
    <t>073-2013</t>
  </si>
  <si>
    <t>074-2013</t>
  </si>
  <si>
    <t>075-2013</t>
  </si>
  <si>
    <t>076-2013</t>
  </si>
  <si>
    <t>077-2013</t>
  </si>
  <si>
    <t>078-2013</t>
  </si>
  <si>
    <t>079-2013</t>
  </si>
  <si>
    <t>080-2013</t>
  </si>
  <si>
    <t>081-2013</t>
  </si>
  <si>
    <t>083-2013</t>
  </si>
  <si>
    <t>084-2013</t>
  </si>
  <si>
    <t>085-2013</t>
  </si>
  <si>
    <t>086-2013</t>
  </si>
  <si>
    <t>087-2013</t>
  </si>
  <si>
    <t>088-2013</t>
  </si>
  <si>
    <t>089-2013</t>
  </si>
  <si>
    <t>090-2013</t>
  </si>
  <si>
    <t>091-2013</t>
  </si>
  <si>
    <t>092-2013</t>
  </si>
  <si>
    <t>093-2013</t>
  </si>
  <si>
    <t>094-2013</t>
  </si>
  <si>
    <t>095-2013</t>
  </si>
  <si>
    <t>096-2013</t>
  </si>
  <si>
    <t>097-2013</t>
  </si>
  <si>
    <t>098-2013</t>
  </si>
  <si>
    <t>099-2013</t>
  </si>
  <si>
    <t>100-2013</t>
  </si>
  <si>
    <t>101-2013</t>
  </si>
  <si>
    <t>102-2013</t>
  </si>
  <si>
    <t>103-2013</t>
  </si>
  <si>
    <t>104-2013</t>
  </si>
  <si>
    <t>105-2013</t>
  </si>
  <si>
    <t>106-2013</t>
  </si>
  <si>
    <t>107-2013</t>
  </si>
  <si>
    <t>108-2013</t>
  </si>
  <si>
    <t>109-2013</t>
  </si>
  <si>
    <t>110-2013</t>
  </si>
  <si>
    <t>111-2013</t>
  </si>
  <si>
    <t>112-2013</t>
  </si>
  <si>
    <t>113-2013</t>
  </si>
  <si>
    <t>114-2013</t>
  </si>
  <si>
    <t>115-2013</t>
  </si>
  <si>
    <t>116-2013</t>
  </si>
  <si>
    <t>117-2013</t>
  </si>
  <si>
    <t>118-2013</t>
  </si>
  <si>
    <t>119-2013</t>
  </si>
  <si>
    <t>120-2013</t>
  </si>
  <si>
    <t>121-2013</t>
  </si>
  <si>
    <t>122-2013</t>
  </si>
  <si>
    <t>123-2013</t>
  </si>
  <si>
    <t>124-2013</t>
  </si>
  <si>
    <t>125-2013</t>
  </si>
  <si>
    <t>126-2013</t>
  </si>
  <si>
    <t>127-2013</t>
  </si>
  <si>
    <t>128-2013</t>
  </si>
  <si>
    <t>129-2013</t>
  </si>
  <si>
    <t>130-2013</t>
  </si>
  <si>
    <t>131-2013</t>
  </si>
  <si>
    <t>132-2013</t>
  </si>
  <si>
    <t>133-2013</t>
  </si>
  <si>
    <t>134-2013</t>
  </si>
  <si>
    <t>135-2013</t>
  </si>
  <si>
    <t>136-2013</t>
  </si>
  <si>
    <t>137-2013</t>
  </si>
  <si>
    <t>138-2013</t>
  </si>
  <si>
    <t>139-2013</t>
  </si>
  <si>
    <t>140-2013</t>
  </si>
  <si>
    <t>141-2013</t>
  </si>
  <si>
    <t>142-2013</t>
  </si>
  <si>
    <t>143-2013</t>
  </si>
  <si>
    <t>144-2013</t>
  </si>
  <si>
    <t>145-2013</t>
  </si>
  <si>
    <t>146-2013</t>
  </si>
  <si>
    <t>147-2013</t>
  </si>
  <si>
    <t>148-2013</t>
  </si>
  <si>
    <t>149-2013</t>
  </si>
  <si>
    <t>150-2013</t>
  </si>
  <si>
    <t>151-2013</t>
  </si>
  <si>
    <t>152-2013</t>
  </si>
  <si>
    <t>153-2013</t>
  </si>
  <si>
    <t>154-2013</t>
  </si>
  <si>
    <t>155-2013</t>
  </si>
  <si>
    <t>156-2013</t>
  </si>
  <si>
    <t>157-2013</t>
  </si>
  <si>
    <t>158-2013</t>
  </si>
  <si>
    <t>159-2013</t>
  </si>
  <si>
    <t>160-2013</t>
  </si>
  <si>
    <t>161-2013</t>
  </si>
  <si>
    <t>162-2013</t>
  </si>
  <si>
    <t>163-2013</t>
  </si>
  <si>
    <t>164-2013</t>
  </si>
  <si>
    <t>165-2013</t>
  </si>
  <si>
    <t>166-2013</t>
  </si>
  <si>
    <t>167-2013</t>
  </si>
  <si>
    <t>168-2013</t>
  </si>
  <si>
    <t>169-2013</t>
  </si>
  <si>
    <t>170-2013</t>
  </si>
  <si>
    <t>171-2013</t>
  </si>
  <si>
    <t>173-2013</t>
  </si>
  <si>
    <t>174-2013</t>
  </si>
  <si>
    <t>175-2013</t>
  </si>
  <si>
    <t>176-2013</t>
  </si>
  <si>
    <t>177-2013</t>
  </si>
  <si>
    <t>178-2013</t>
  </si>
  <si>
    <t>179-2013</t>
  </si>
  <si>
    <t>180-2013</t>
  </si>
  <si>
    <t>181-2013</t>
  </si>
  <si>
    <t>182-2013</t>
  </si>
  <si>
    <t>183-2013</t>
  </si>
  <si>
    <t>184-2013</t>
  </si>
  <si>
    <t>185-2013</t>
  </si>
  <si>
    <t>186-2013</t>
  </si>
  <si>
    <t>187-2013</t>
  </si>
  <si>
    <t>188-2013</t>
  </si>
  <si>
    <t>189-2013</t>
  </si>
  <si>
    <t>190-2013</t>
  </si>
  <si>
    <t>191-2013</t>
  </si>
  <si>
    <t>192-2013</t>
  </si>
  <si>
    <t>193-2013</t>
  </si>
  <si>
    <t>194-2013</t>
  </si>
  <si>
    <t>195-2013</t>
  </si>
  <si>
    <t>196-2013</t>
  </si>
  <si>
    <t>197-2013</t>
  </si>
  <si>
    <t>198-2013</t>
  </si>
  <si>
    <t>199-2013</t>
  </si>
  <si>
    <t>200-2013</t>
  </si>
  <si>
    <t>201-2013</t>
  </si>
  <si>
    <t>202-2013</t>
  </si>
  <si>
    <t>203-2013</t>
  </si>
  <si>
    <t>204-2013</t>
  </si>
  <si>
    <t>205-2013</t>
  </si>
  <si>
    <t>206-2013</t>
  </si>
  <si>
    <t>207-2013</t>
  </si>
  <si>
    <t>208-2013</t>
  </si>
  <si>
    <t>210-2013</t>
  </si>
  <si>
    <t>209-2013</t>
  </si>
  <si>
    <t>211-2013</t>
  </si>
  <si>
    <t>212-2013</t>
  </si>
  <si>
    <t>213-2013</t>
  </si>
  <si>
    <t>214-2013</t>
  </si>
  <si>
    <t>215-2013</t>
  </si>
  <si>
    <t>216-2013</t>
  </si>
  <si>
    <t>217-2013</t>
  </si>
  <si>
    <t>218-2013</t>
  </si>
  <si>
    <t>219-2013</t>
  </si>
  <si>
    <t>220-2013</t>
  </si>
  <si>
    <t>221-2013</t>
  </si>
  <si>
    <t>222-2013</t>
  </si>
  <si>
    <t>223-2013</t>
  </si>
  <si>
    <t>224-2013</t>
  </si>
  <si>
    <t>225-2013</t>
  </si>
  <si>
    <t>226-2013</t>
  </si>
  <si>
    <t>227-2013</t>
  </si>
  <si>
    <t>228-2013</t>
  </si>
  <si>
    <t>229-2013</t>
  </si>
  <si>
    <t>230-2013</t>
  </si>
  <si>
    <t>231-2013</t>
  </si>
  <si>
    <t>232-2013</t>
  </si>
  <si>
    <t>233-2013</t>
  </si>
  <si>
    <t>234-2013</t>
  </si>
  <si>
    <t>235-2013</t>
  </si>
  <si>
    <t>236-2013</t>
  </si>
  <si>
    <t>237-2013</t>
  </si>
  <si>
    <t>238-2013</t>
  </si>
  <si>
    <t>239-2013</t>
  </si>
  <si>
    <t>240-2013</t>
  </si>
  <si>
    <t>241-2013</t>
  </si>
  <si>
    <t>242-2013</t>
  </si>
  <si>
    <t>243-2013</t>
  </si>
  <si>
    <t>244-2013</t>
  </si>
  <si>
    <t>245-2013</t>
  </si>
  <si>
    <t>246-2013</t>
  </si>
  <si>
    <t>247-2013</t>
  </si>
  <si>
    <t>248-2013</t>
  </si>
  <si>
    <t>249-2013</t>
  </si>
  <si>
    <t>250-2013</t>
  </si>
  <si>
    <t>251-2013</t>
  </si>
  <si>
    <t>252-2013</t>
  </si>
  <si>
    <t>253-2013</t>
  </si>
  <si>
    <t>254-2013</t>
  </si>
  <si>
    <t>255-2013</t>
  </si>
  <si>
    <t>256-2013</t>
  </si>
  <si>
    <t>257-2013</t>
  </si>
  <si>
    <t>258-2013</t>
  </si>
  <si>
    <t>259-2013</t>
  </si>
  <si>
    <t>260-2013</t>
  </si>
  <si>
    <t>261-2013</t>
  </si>
  <si>
    <t>262-2013</t>
  </si>
  <si>
    <t>263-2013</t>
  </si>
  <si>
    <t>264-2013</t>
  </si>
  <si>
    <t>265-2013</t>
  </si>
  <si>
    <t>266-2013</t>
  </si>
  <si>
    <t>267-2013</t>
  </si>
  <si>
    <t>268-2013</t>
  </si>
  <si>
    <t>269-2013</t>
  </si>
  <si>
    <t>270-2013</t>
  </si>
  <si>
    <t>271-2013</t>
  </si>
  <si>
    <t>272-2013</t>
  </si>
  <si>
    <t>273-2013</t>
  </si>
  <si>
    <t>274-2013</t>
  </si>
  <si>
    <t>275-2013</t>
  </si>
  <si>
    <t>276-2013</t>
  </si>
  <si>
    <t>277-2013</t>
  </si>
  <si>
    <t>278-2013</t>
  </si>
  <si>
    <t>279-2013</t>
  </si>
  <si>
    <t>280-2013</t>
  </si>
  <si>
    <t>281-2013</t>
  </si>
  <si>
    <t>282-2013</t>
  </si>
  <si>
    <t>283-2013</t>
  </si>
  <si>
    <t>284-2013</t>
  </si>
  <si>
    <t>285-2013</t>
  </si>
  <si>
    <t>286-2013</t>
  </si>
  <si>
    <t>287-2013</t>
  </si>
  <si>
    <t>288-2013</t>
  </si>
  <si>
    <t>289-2013</t>
  </si>
  <si>
    <t>290-2013</t>
  </si>
  <si>
    <t>291-2013</t>
  </si>
  <si>
    <t>292-2013</t>
  </si>
  <si>
    <t>293-2013</t>
  </si>
  <si>
    <t>294-2013</t>
  </si>
  <si>
    <t>296-2013</t>
  </si>
  <si>
    <t>297-2013</t>
  </si>
  <si>
    <t>298-2013</t>
  </si>
  <si>
    <t>299-2013</t>
  </si>
  <si>
    <t>300-2013</t>
  </si>
  <si>
    <t>301-2013</t>
  </si>
  <si>
    <t>302-2013</t>
  </si>
  <si>
    <t>303-2013</t>
  </si>
  <si>
    <t>304-2013</t>
  </si>
  <si>
    <t>305-2013</t>
  </si>
  <si>
    <t>306-2013</t>
  </si>
  <si>
    <t>307-2013</t>
  </si>
  <si>
    <t>308-2013</t>
  </si>
  <si>
    <t>309-2013</t>
  </si>
  <si>
    <t>310-2013</t>
  </si>
  <si>
    <t>311-2013</t>
  </si>
  <si>
    <t>312-2013</t>
  </si>
  <si>
    <t>313-2013</t>
  </si>
  <si>
    <t>314-2013</t>
  </si>
  <si>
    <t>315-2013</t>
  </si>
  <si>
    <t>316-2013</t>
  </si>
  <si>
    <t>317-2013</t>
  </si>
  <si>
    <t>318-2013</t>
  </si>
  <si>
    <t>319-2013</t>
  </si>
  <si>
    <t>320-2013</t>
  </si>
  <si>
    <t>321-2013</t>
  </si>
  <si>
    <t>322-2013</t>
  </si>
  <si>
    <t>323-2013</t>
  </si>
  <si>
    <t>324-2013</t>
  </si>
  <si>
    <t>325-2013</t>
  </si>
  <si>
    <t>326-2013</t>
  </si>
  <si>
    <t>327-2013</t>
  </si>
  <si>
    <t>328-2013</t>
  </si>
  <si>
    <t>329-2013</t>
  </si>
  <si>
    <t>330-2013</t>
  </si>
  <si>
    <t>331-2013</t>
  </si>
  <si>
    <t>332-2013</t>
  </si>
  <si>
    <t>333-2013</t>
  </si>
  <si>
    <t>334-2013</t>
  </si>
  <si>
    <t>335-2013</t>
  </si>
  <si>
    <t>336-2013</t>
  </si>
  <si>
    <t>337-2013</t>
  </si>
  <si>
    <t>339-2013</t>
  </si>
  <si>
    <t>340-2013</t>
  </si>
  <si>
    <t>341-2013</t>
  </si>
  <si>
    <t>342-2013</t>
  </si>
  <si>
    <t>343-2013</t>
  </si>
  <si>
    <t>344-2013</t>
  </si>
  <si>
    <t>345-2013</t>
  </si>
  <si>
    <t>346-2013</t>
  </si>
  <si>
    <t>347-2013</t>
  </si>
  <si>
    <t>348-2013</t>
  </si>
  <si>
    <t>349-2013</t>
  </si>
  <si>
    <t>350-2013</t>
  </si>
  <si>
    <t>351-2013</t>
  </si>
  <si>
    <t>352-2013</t>
  </si>
  <si>
    <t>353-2013</t>
  </si>
  <si>
    <t>354-2013</t>
  </si>
  <si>
    <t>355-2013</t>
  </si>
  <si>
    <t>356-2013</t>
  </si>
  <si>
    <t>357-2013</t>
  </si>
  <si>
    <t>358-2013</t>
  </si>
  <si>
    <t>359-2013</t>
  </si>
  <si>
    <t>No. Resolución</t>
  </si>
  <si>
    <t>035 del 08 de marzo de 2013</t>
  </si>
  <si>
    <t>Fecha de Proyecto Pliegos
(dd/mm/aa)</t>
  </si>
  <si>
    <t>Fecha de Resolución de Apertura
(dd/mm/aa)</t>
  </si>
  <si>
    <t>No. De Resolución de Apertura</t>
  </si>
  <si>
    <t>015 del 14 de febrero de 2013</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</si>
  <si>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1</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</si>
  <si>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2</t>
  </si>
  <si>
    <t>CONTRATAR CON UNA O VARIAS COMPAÑÍAS DE SEGUROS LEGALMENTE AUTORIZADAS PARA FUNCIONAR EN EL PAÍS, LAS PÓLIZAS DE SEGUROS  REQUERIDAS  PARA LA ADECUADA PROTECCIÓN DE LOS BIENES E INTERESES PATRIMONIALES DEL  SERVICIO GEOLÓGICO COLOMBIANO, ASÍ COMO AQUELLOS POR LOS QUE SEA O FUERE LEGALMENTE  RESPONSABLE O LE CORRESPONDA ASEGURAR EN VIRTUD DE DISPOSICIÓN LEGAL O CONTRACTUAL. GRUPO 3</t>
  </si>
  <si>
    <t>N.A.</t>
  </si>
  <si>
    <t>UNION TEMPORAL LA PREVISORA SA COMPAÑÍA DE SEGUROS - QBE SEGUROS SA - SEGUROS COLPATRIA SA</t>
  </si>
  <si>
    <t>SEGUROS GENERALES SURAMERICANA SA</t>
  </si>
  <si>
    <t>SELECCIONAR EN IGUALDAD DE OPORTUNIDADES AL PROPONENTE QUE OFREZCA LAS MEJORES CONDICIONES PARA CONTRATAR EL SUMINISTRO DE  TIQUETES AÉREOS EN RUTAS NACIONALES E INTERNACIONALES PARA LOS FUNCIONARIOS Y CONTRATISTAS DEL SERVICIO GEOLÓGICO COLOMBIANO, BAJO LA MODALIDAD DE CONTRATACIÓN DE LICITACIÓN PÚBLICA</t>
  </si>
  <si>
    <t>034 del 08 de marzo de 2013</t>
  </si>
  <si>
    <t>Fecha de Audicencia de Adjudicación
(dd/mm/aa)</t>
  </si>
  <si>
    <t>Tipo de Contrato</t>
  </si>
  <si>
    <t>SA - Selección Abreviada de Menor Cuantía</t>
  </si>
  <si>
    <t>Contratación Directa</t>
  </si>
  <si>
    <t>SELECCIONAR EN IGUALDAD DE OPORTUNIDADES AL PROPONENTE QUE OFREZCA LAS MEJORES CONDICIONES PARA CONTRATAR LA REALIZACION DE LAS PRUEBAS PARACLINICAS Y LOS EXÁMENES DE INGRESO, RETIRO, PERIODICOS Y DE REUBICACION LABORAL DEL SERVICIO GEOLÓGICO COLOMBIANO A NIVEL NACIONAL</t>
  </si>
  <si>
    <t>020 del 28 de febrero de 2013</t>
  </si>
  <si>
    <t>SELECCIONAR EN IGUALDAD DE OPORTUNIDADES AL PROPONENTE QUE OFREZCA LAS MEJORES CONDICIONES PARA ADQUIRIR BONOS Y/O TARJETAS, CANJEABLES ÚNICA Y EXCLUSIVAMENTE PARA COMPRA DE VESTUARIO Y CALZADO PARA LOS FUNCIONARIOS DEL SERVICIO GEOLÓGICO COLOMBIANO A NIVEL NACIONAL, DE ACUERDO CON LO ESTABLECIDO EN LA LEY 70/1988 Y EL DECRETO 1978/89</t>
  </si>
  <si>
    <t>Elaboración de Proyecto a pliego de condiciones</t>
  </si>
  <si>
    <t>SUMINISTRO DE LOS ELEMENTOS DE FERRETERIA NECESARIOS PARA APOYAR EL MANTENIMIENTO DE LA INFRAESTRUCTURA FISICA DEL SERVICIO GEOLOGICO COLOMBIANO</t>
  </si>
  <si>
    <t>SUMINISTRO DE GASES ESPECIALES, MANTENIMIENTO DE LAS REDES DE GASES E INSTALACIONES ASOCIADAS Y SUMINISTRO DE REPUESTOS PARA LOS LABORATORIOS DEL SERVICIO GEOLOGOCIO: SEDE CENTRAL, GRUPOS DE TRABAJO REGIONAL MEDELLIN, CALI, MANIZALES, GRUPO DE TECNICOS NUCLEARES Y EL GRUPO DE SEGURIDAD NUCLEAR Y PROTECCION RADIOACTIVA</t>
  </si>
  <si>
    <t>SMC - Contratación Mínima Cuantía</t>
  </si>
  <si>
    <t>Desierto con Propuestas</t>
  </si>
  <si>
    <t>Desierto sin Propuestas</t>
  </si>
  <si>
    <t>Fecha de Publicación Pliegos Definitivos / Invitación
(dd/mm/aa)</t>
  </si>
  <si>
    <t>CONTRATAR EL SUMINISTRO DE COMBUTIBLES PARA LOS VEHICULOS Y EQUIPOS DEL SERVICIO GEOLOGICO COLOMBIANO</t>
  </si>
  <si>
    <t>CONTRATAR LA PRESTACION DEL SERVICIO DE DOSIMETRÍA PERSONAL PARA LOS TRABAJADORES DEL SERVICIO GEOLOGICO COLOMBIANO</t>
  </si>
  <si>
    <t>127 del 13 de febrero de 2013</t>
  </si>
  <si>
    <t>CANCELADO</t>
  </si>
  <si>
    <t>CONSULTORIA</t>
  </si>
  <si>
    <t>SUMINISTRO DE ELEMENTOS DE PAPELERÍA, ÚTILES DE ESCRITORIO Y ELEMENTOS DE OFICINA, Y CARTUCHOS, TINTAS, TÓNERS Y DEMÁS ELEMENTOS CONSUMIBLES PARA IMPRESORAS Y FOTOCOPIADORAS, PARA ATENDER LAS NECESIDADES DE LA ENTIDAD</t>
  </si>
  <si>
    <t>221 del 04 de marzo</t>
  </si>
  <si>
    <t>ANÁLISIS, DISEÑO, DESARROLLO E IMPLEMENTACIÓN DE UN APLICATIVO WEB PARA DESPLIEGUE DE INFORMACIÓN DEL INVENTARIO NACIONAL DE MANANTIALES TERMALES Y OTRAS MANIFESTACIONES GEOTÉRMICAS SUPERFICIALES, EN EL PORTAL INSTITUCIONAL DE INTERNET</t>
  </si>
  <si>
    <t>253 del 07 de marzo de 2013</t>
  </si>
  <si>
    <t>Evaluación de Propuestas</t>
  </si>
  <si>
    <t>SELECCIONAR EN IGUALDAD DE OPORTUNIDADES, AL PROPONENTE QUE OFREZCA LAS MEJORES CONDICIONES, PARA ADQUIRIR UNA SUSCRIPCIÓN A UN SISTEMA DE INFORMACIÓN  JURÍDICO ESPECIALIZADO, CON ACCESO IP LOCAL ILIMITADO, A TRAVÉS DEL CUAL LOS FUNCIONARIOS Y CONTRATISTAS DEL SERVICIO GEOLÓGICO COLOMBIANO DE LA SEDE CENTRAL EN LA CIUDAD DE BOGOTÁ D.C, DE LOS OBSERVATORIOS VULCANOLÓGICOS Y SISMOLÓGICOS, UBICADOS EN LAS CIUDADES DE PASTO, POPAYÁN, MANIZALES  Y DE LAS  DEMÁS SEDES DE LA ENTIDAD UBICADAS EN LAS CIUDADES DE MEDELLÍN Y CALI, PUEDAN CONSULTAR LA LEGISLACIÓN, JURISPRUDENCIA Y DOCTRINA ACTUALIZADA DE TODAS LAS ÁREAS DEL DERECHO Y LA ACTUALIZACIÓN PERIÓDICA, CAPACITACIÓN, ASESORÍA Y ASISTENCIA EN LA CONSECUCIÓN DE INFORMACIÓN.</t>
  </si>
  <si>
    <t>Comunicado de aceptación 004 del 07 de marzo de 2013</t>
  </si>
  <si>
    <t>BUSINESS TECHNOLOGIES COMPANY LTDA</t>
  </si>
  <si>
    <t>SUMINISTRO DE  GASOLINA PARA EL HELICÓPTERO ASIGNADO AL OBSERVATORIO VULCANOLÓGICO Y SISMOLÓGICO DE MANIZALES.</t>
  </si>
  <si>
    <t>SUMINISTRO DE  GASOLINA PARA EL HELICÓPTERO ASIGNADO AL OBSERVATORIO VULCANOLÓGICO Y SISMOLÓGICO DE PASTO.</t>
  </si>
  <si>
    <t>CONTRATAR LA PRESTACION DE SERVICIO DE DOSIMETRIA PERSONAL PARA LOS TRABAJADORES DEL SERVICIO GEOLOGICO COLOMBIANO.</t>
  </si>
  <si>
    <t>Comunicado de aceptación 003 del 04 de marzo de 2013</t>
  </si>
  <si>
    <t>REALIZAR LAS LABORES DE ANÁLISIS, DIAGNÓSTICO, Y ASESORÍA QUE PERMITAN OBTENER LOS DISEÑOS, ESTUDIOS PREVIOS Y ESPECIFICACIONES TÉCNICAS QUE CONLLEVEN A LA OPTIMIZACIÓN Y PUESTA EN MARCHA TANTO DE LA PLANTA DE TRATAMIENTO DE AGUAS RESIDUALES (PTAR), COMO LA PLANTA DE TRATAMIENTO DE AGUA POTABLE (PTAP) CON QUE CUENTA ACTUALMENTE EL SGC EN SU SEDE DEL OBSERVATORIO VULCANOLÓGICO Y SISMOLÓGICO DE PASTO - OVSP, PERMITIENDO CUMPLIR CON LOS REQUERIMIENTOS TÉCNICOS EN VERTIMIENTOS EXIGIDOS POR EL MINISTERIO DE AMBIENTE VIVIENDA Y DESARROLLO TERRITORIAL Y LA AUTORIDAD AMBIENTAL REGIONAL.</t>
  </si>
  <si>
    <t>Comunicado de aceptación 002 del 27 de febrero de 2013</t>
  </si>
  <si>
    <t>SUMINISTRO DE COMBUSTIBLE PARA LOS VEHICULOS Y EQUIPOS ASIGNADOS A LA SEDE CENTRAL DEL SERVICIO GEOLOGICO COLOMBIANO, CONFORME A LAS ESPECIFICACIONES TECNICAS PREVISTAS EN LA PRESENTE INVITACION.</t>
  </si>
  <si>
    <t>Comunicado de aceptación 001 del 11 de febrero de 2013</t>
  </si>
  <si>
    <t>ESTACION TEXACO 16</t>
  </si>
  <si>
    <t>DESIERTO</t>
  </si>
  <si>
    <t>ELCY CATALINA FOLLECO RODRIGUEZ</t>
  </si>
  <si>
    <t>RADPROCT LTDA</t>
  </si>
  <si>
    <t>Anulado</t>
  </si>
  <si>
    <t>EDINSON RODOLFO LOZANO</t>
  </si>
  <si>
    <t>360-2013</t>
  </si>
  <si>
    <t>PASTOR RIAÑO VALBUENA</t>
  </si>
  <si>
    <t>361-2013</t>
  </si>
  <si>
    <t>362-2013</t>
  </si>
  <si>
    <t>363-2013</t>
  </si>
  <si>
    <t>PARTICIPAR EN EL DESARROLLO DE LAS ACTIVIDADES RELACIONADAS CON EL ÁREA DE LA OFICINA JURÍDICA.</t>
  </si>
  <si>
    <t>SERVICIOS ADMINISTRATIVOS</t>
  </si>
  <si>
    <t>Pendiente legalización</t>
  </si>
  <si>
    <t>PARTICIPAR EN EL DESARROLLO DE LAS ACTIVIDADES RELACIONADAS CON EL GRUPO DE CONTRATOS Y CONVENIOS.</t>
  </si>
  <si>
    <t>PRESTAR SUS SERVICIOS COMO INGENIERA DE APOYO EN LAS ACTIVIDADES DEL FRENTE DE TRABAJO DE ZONIFICACIÓN DE AMENAZA POR MOVIMIENTOS EN MASA ESCALA 1:100.000.</t>
  </si>
  <si>
    <t>PRESTACIÓN DE SERVICIOS DE APOYO PARA PARTICIPAR EN EL DESARROLLO DE  ACTIVIDADES RELACIONADAS CON LA COORDINACIÓN Y EVALUACIÓN DEL SISTEMA DE CONTROL INTERNO</t>
  </si>
  <si>
    <t xml:space="preserve">PRESTACIÓN DE SERVICIOS DE APOYO PARA PARTICIPAR EN EL DESARROLLO DE  ACTIVIDADES RELACIONADAS CON LA COORDINACIÓN Y EVALUACIÓN DEL SISTEMA DE CONTROL INTERNO </t>
  </si>
  <si>
    <t>PRESTACIÓN DE SERVICIOS DE APOYO PARA PARTICIPAR EN EL DESARROLLO DE  ACTIVIDADES RELACIONADAS CON EL GRUPO DE CONTROL INTERNO DISCIPLINARIO DE LA SECRETARÍA GENERAL</t>
  </si>
  <si>
    <t xml:space="preserve">PARTICIPAR EN EL DESARROLLO DE LAS ACTIVIDADES CON LA UNIDAD DE RECURSOS FINANCIEROS </t>
  </si>
  <si>
    <t>PARTICIPAR EN EL DESARROLLO DE LAS ACTIVIDADES RELACIONADAS CON LA UNIDAD DE RECURSOS FINANCIEROS</t>
  </si>
  <si>
    <t>PARTICIPAR EN EL DESARROLLO DE LAS ACTIVIDADES CON LA UNIDAD DE RECURSOS FINANCIEROS</t>
  </si>
  <si>
    <t xml:space="preserve">PARTICIPAR EN EL DESARROLLO DE LAS ACTIVIDADES RELACIONADAS CON LA UNIDAD DE RECURSOS </t>
  </si>
  <si>
    <t xml:space="preserve">PARTICIPAR EN EL DESARROLLO DE LAS ACTIVIDADES RELACIONADAS CON LA UNIDAD DE RECURSOS FINANCIEROS </t>
  </si>
  <si>
    <t>PARTICIPAR EN EL DESARROLLO DE LAS ACTIVIDADES RELACIONADAS CON LA SECRETARIA GENERAL.</t>
  </si>
  <si>
    <t>PARTICIPAR EN EL DESARROLLO DE LAS ACTIVIDADES RELACIONADAS CON LA UNIDAD DE RECURSOS FINANCIEROS - GRUPO DE PRESUPUESTO.</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</si>
  <si>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PASTO, EN CASO DE CRISIS VOLCÁNICAS Y REALIZACIÓN DE INVESTIGACIONES CIENTÍFICAS ENFOCADAS AL AVANCE DEL CONOCIMIENTO DEL FENÓMENO VOLCÁNICO EN EL PAÍS. </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</si>
  <si>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</si>
  <si>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 xml:space="preserve">APOYAR LA ACTIVIDAD DE INVESTIGACIÓN, MONITOREO Y EVALUACIÓN DE AMENAZA DE LOS VOLCANES COLOMBIANOS, EN LO RELACIONADO CON LA ADMINISTRACIÓN, ESTRATEGIAS, ALMACENAMIENTO Y RECUPERACIÓN DE LA INFORMACIÓN OBTENIDA EN LA VIGILANCIA VOLCÁNICA. </t>
  </si>
  <si>
    <t xml:space="preserve">APOYAR LA ACTIVIDAD DE INVESTIGACIÓN, MONITOREO Y EVALUACIÓN DE AMENAZA DE VOLCANES COLOMBIANOS, EN LO RELACIONADO CON LA OPERACIÓN DE LA RED DE VIGILANCIA VOLCÁNICA, LABORES DE VIGILANCIA VOLCÁNICA EN DIFERENTES ÁREAS ENFOCADAS A DETERMINAR EL ESTADO DE ACTIVIDAD DE LOS VOLCANES, APOYO A LOS OBSERVATORIOS VULCANOLÓGICOS Y SISMOLÓGICOS DE POPAYÁN Y MANIZALES, EN CASO DE CRISIS VOLCÁNICAS Y REALIZACIÓN DE INVESTIGACIONES CIENTÍFICAS ENFOCADAS AL AVANCE DEL CONOCIMIENTO DEL FENÓMENO VOLCÁNICO EN EL PAÍS. </t>
  </si>
  <si>
    <t>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</si>
  <si>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 xml:space="preserve">APOYAR LA ACTIVIDAD DE INVESTIGACIÓN, MONITOREO Y EVALUACIÓN DE AMENAZA DE LOS VOLCANES COLOMBIANOS, EN LO RELACIONADO CON LA ADMINISTRACIÓN DE TECNOLOGÍAS DE INFORMACIÓN, ESTRATEGIAS, ALMACENAMIENTO Y RECUPERACIÓN DE LA INFORMACIÓN OBTENIDA EN LA VIGILANCIA VOLCÁNICA, APOYO A LOS OBSERVATORIOS VULCANOLÓGICOS Y SISMOLÓGICOS DE POPAYÁN Y MANIZALES, EN CASO DE CRISIS VOLCÁNICAS Y REALIZACIÓN DE INVESTIGACIONES CIENTÍFICAS ENFOCADAS AL AVANCE DEL CONOCIMIENTO DEL FENÓMENO VOLCÁNICO EN EL PAÍS. </t>
  </si>
  <si>
    <t xml:space="preserve">APOYAR LA ACTIVIDAD DE INVESTIGACIÓN, MONITOREO Y EVALUACIÓN DE AMENAZA DE LOS VOLCANES COLOMBIANOS, EN LO RELACIONADO  CON LA ACTUALIZACIÓN Y EVALUACIÓN DE AMENAZA VOLCÁNICA, PARA LA ELABORACIÓN DE LA SEGUNDA VERSIÓN DEL MAPA DE AMENAZA DEL VOLCÁN CUMBAL; RECONOCIMIENTO GEOLÓGICO EN CASO DE ERUPCIÓN Y APOYO EN EL SEGUIMIENTO DE LA ACTIVIDAD DE LOS VOLCANES DEL SEGMENTO SUR DEL TERRITORIO COLOMBIANO. </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</si>
  <si>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</si>
  <si>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 xml:space="preserve">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 </t>
  </si>
  <si>
    <t xml:space="preserve">APOYAR LA ACTIVIDAD DE INVESTIGACIÓN, MONITOREO Y EVALUACIÓN DE AMENAZA DE LOS VOLCANES COLOMBIANOS, EN LO RELACIONADO CON LA ADMINISTRACIÓN, ESTRATEGIAS, ALMACENAMIENTO Y RECUPERACIÓN DE LA INFORMACIÓN OBTENIDA EN LA VIGILANCIA VOLCÁNICA. REALIZACIÓN DE INVESTIGACIONES CIENTÍFICAS ENFOCADAS AL AVANCE DEL CONOCIMIENTO DEL FENÓMENO VOLCÁNICO EN EL PAÍS. </t>
  </si>
  <si>
    <t xml:space="preserve">APOYAR LA ACTIVIDAD DE INVESTIGACIÓN, MONITOREO Y EVALUACIÓN DE AMENAZA DE LOS VOLCANES COLOMBIANOS, EN LO RELACIONADO CON LABORES DE CAMPO EN EL OBSERVATORIO VULCANOLÓGICO Y SISMOLÓGICO DE PASTO (OVSP). </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</si>
  <si>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MONITOREADOS POR EL OVSP, APOYO A LOS OBSERVATORIOS VULCANOLÓGICOS Y SISMOLÓGICOS DE POPAYÁN Y MANIZALES EN CASO DE CRISIS VOLCÁNICAS Y REALIZACIÓN DE INVESTIGACIONES CIENTÍFICAS ENFOCADAS AL AVANCE DEL CONOCIMIENTO DEL FENÓMENO VOLCÁNICO EN EL PAÍS. </t>
  </si>
  <si>
    <t xml:space="preserve">PARTICIPAR EN EL DESARROLLO DE LAS ACTIVIDADES RELACIONADAS CON EL PROYECTO INVENTARIO Y MONITOREO DE GEOAMENAZAS Y PROCESOS EN LAS CAPAS SUPERFICIALES DE LA TIERRA.C-410-1801-2, EN LA DIRECCIÓN TÉCNICA DEL SERVICIO GEOLÓGICO. </t>
  </si>
  <si>
    <t>PRESTACIÓN DE SERVICIOS DE APOYO PARA PARTICIPAR EN EL DESARROLLO DE  ACTIVIDADES DESARROLLO, DIVULGACIÓN Y MEJORA DEL SISTEMA DE GESTIÓN INSTITUCIONAL</t>
  </si>
  <si>
    <t>PRESTACIÓN DE SERVICIOS DE APOYO PARA REALIZAR EL MANTENIMIENTO Y ACTUALIZACIÓN DEL SISTEMA DE INFORMACIÓN DE LA OFICINA ASESORA DE PLANEACIÓN DE ACUERDO A LOS REQUERIMIENTOS DEL SGC</t>
  </si>
  <si>
    <t>PRESTACIÓN DE SERVICIOS DE APOYO PARA COORDINAR CON LOS GRUPOS DE TRABAJO INTERNOS LAS ACTIVIDADES DE REDISEÑO DEL SISTEMA DE GSTIÓN INSTITUCIONAL</t>
  </si>
  <si>
    <t>PRESTACIÓN DE SERVICIOS DE APOYO PARA ASESORAR, APOYAR, Y ASISTIR EN EL DESARROLLO DE LAS ACTIVIDADES RELACIONADAS CON LA OFICINA ASESORA DE PLANEACIÓN</t>
  </si>
  <si>
    <t>PRESTACIÓN DE SERVICIOS DE APOYO PARA ASESORAR, APOYAR, Y ASISTIR EN EL DESARROLLO DE LAS ACTIVIDADES DE PLAENACIÓN INSTITUCIONAL</t>
  </si>
  <si>
    <t>PRESTACIÓN DE SERVICIOS DE APOYO PARA ASESORAR, Y ASISTIR EN EL DESARROLLO DE LAS ACTIVIDADES DE DIRECCIONAMIENTO Y PLANEACIÓN INSTITUCIONAL</t>
  </si>
  <si>
    <t>PRESTACIÓN DE SERVICIOS DE APOYO PARA ASISTIR EN EL DESARROLLO DE LAS ACTIVIDADES DE LA OFICINA ASESORA DE PLANEACIÓN PARA EL MEJORAMIENTO DE LA GESTIÓN INSTITUCIONAL</t>
  </si>
  <si>
    <t>PRESTACIÓN DE SERVICIOS DE APOYO PARA PARTICIPAR EN EL DESARROLLO DE ACTIVIDADES RELACIONADAS CON EL GRUPO DE TALENTO HUMANO</t>
  </si>
  <si>
    <t>GENERAR PLANCHAS DE GEOMORFOLOGÍA ESCALA Y PARTICIPAR EN LA APLICACIÓN DE LA METODOLOGÍA DE ZONIFICACIÓN DE AMENAZAS POR MOVIMIENTOS EN MASA ESCALA 1:100.000 EN LAS PLANCHAS CONTROL Y ACOMPAÑAR LA GENERACIÓN DE LAS TEMÁTICAS DE GEOLOGÍA Y GEOMORFOLOGÍA EN LOS BLOQUES CONTRATADOS.</t>
  </si>
  <si>
    <t>APLICAR LA PROPUESTA DE COMUNICACIÓN CON COMUNIDADES DEFINIDA EN EL AÑO 2011, PARA PRODUCTOS GEOCIENTÍFICOS ENTREGADOS EN AÑOS ANTERIORES A ALCALDÍAS MUNICIPALES Y EN EL DESARROLLO DE NUEVOS PRODUCTOS GEOCIENTÍFICOS EN EL TEMA DE AMENAZA POR MOVIMIENTOS EN MASA Y DOCUMENTAR LAS GUÍAS PARA LA APLICACIÓN DEL PROCESO DE COMUNICACIÓN CON COMUNIDADES.</t>
  </si>
  <si>
    <t>EL CONTRATISTA SE COMPROMETE PARA CON EL SERVICIO GEOLÓGICO COLOMBIANO PRESTAR SUS SERVICIOS COMO EXPERTO EN EL TEMA DE COBERTURA DE LA TIERRA EN LAS ACTIVIDADES DEL FRENTE DE TRABAJO DE ZONIFICACIÓN DE AMENAZA POR MOVIMIENTOS EN MASA ESCALA 1:100.000.</t>
  </si>
  <si>
    <t>LA ELABORACIÓN DE HERRAMIENTAS MULTIMEDIA PARA LA SOCIALIZACIÓN DE CONOCIMIENTO RELACIONADO CON LA EVALUACIÓN DE AMENAZA POR MOVIMIENTOS EN MASA.</t>
  </si>
  <si>
    <t>PRESTAR SUS SERVICIOS COMO INGENIERO DE APOYO  ADMINISTRATIVO Y LOGÍSTICO DEL PROYECTO INVESTIGACIÓN Y ZONIFICACIÓN DE MOVIMIENTOS EN MASA.</t>
  </si>
  <si>
    <t>PRESTAR SUS SERVICIOS COMO ASESOR EN GEOLOGÍA ESTRUCTURAL EN EL PROYECTO DE INVESTIGACIÓN Y ZONIFICACIÓN DE MOVIMIENTOS EN MASA.</t>
  </si>
  <si>
    <t>GENERAR CARTOGRAFÍA DIGITAL Y MODELAMIENTO  SIG EN  LA GENERACIÓN DE PLANCHAS GEOMORFOLÓGICAS Y DE ZONIFICACIÓN DE AMENAZA POR MOVIMIENTOS EN MASA ESCALA 1:100.000.</t>
  </si>
  <si>
    <t>PRESTAR SUS SERVICIOS COMO EXPERTO EN CLASIFICACIÓN DE MOVIMIENTOS EN MASA EN EL PROYECTO INVESTIGACIÓN Y ZONIFICACIÓN DE MOVIMIENTOS EN MASA.</t>
  </si>
  <si>
    <t>PARTICIPAR EN EL DESARROLLO DE LAS ACTIVIDADES RELACIONADAS CON EL PROYECTO AMPLIACIÓN DEL CONOCIMIENTO GEOLÓGICO Y DEL POTENCIAL DE RECURSOS DEL SUBSUELO DE LA NACIÓN (410 1801 3 20), DE LA DIRECCIÓN TÉCNICA DEL SERVICIO GEOLÓGICO</t>
  </si>
  <si>
    <t>APOYAR LA ACTIVIDAD DE INVESTIGACIÓN, MONITOREO Y EVALUACIÓN DE AMENAZA DE VOLCANES COLOMBIANOS, EN LO RELACIONADO CON LA ADMINISTRACIÓN, ESTRATEGIAS, ALMACENAMIENTO Y RECUPERACIÓN DE LA INFORMACIÓN OBTENIDA EN LA VIGILANCIA VOLCÁNICA.</t>
  </si>
  <si>
    <t>APOYAR LA ACTIVIDAD DE INVESTIGACIÓN, MONITOREO Y EVALUACIÓN DE AMENAZA DE VOLCANES COLOMBIANOS, EN LO RELACIONADO CON LA ADMINISTRACIÓN, GESTIÓN Y TAREAS RUTINARIAS DE TIPO ADMINISTRATIVO QUE INVOLUCRAN ACTIVIDADES SECRETARIALES Y SIMILARES</t>
  </si>
  <si>
    <t xml:space="preserve">APOYAR LA ACTIVIDAD DE INVESTIGACIÓN, MONITOREO Y EVALUACIÓN DE AMENAZA DE VOLCANES COLOMBIANOS, EN LO RELACIONADO CON LA OPERACIÓN Y MANTENIMIENTO DE LAS REDES DE VIGILANCIA VOLCÁNICA, GESTIÓN METROLÓGICA DE EQUIPOS, REPARACIÓN Y MANTENIMIENTO DE EQUIPOS USADOS EN LA VIGILANCIA VOLCÁNICA Y ADAPTACIÓN DE TECNOLÓGICAS Y NUEVOS DESARROLLOS RELACIONADOS CON LA INSTRUMENTACIÓN USADA EN LA VIGILANCIA VOLCÁNICA. </t>
  </si>
  <si>
    <t>APOYAR LA ACTIVIDAD DE INVESTIGACIÓN, MONITOREO Y EVALUACIÓN DE AMENAZA DE LOS VOLCANES COLOMBIANOS, EN LO RELACIONADO CON LA OPERACIÓN Y MANTENIMIENTO DE LAS REDES DE VIGILANCIA VOLCÁNICA, GESTIÓN METROLÓGICA DE EQUIPOS, REPARACIÓN Y MANTENIMIENTO DE EQUIPOS USADOS EN LA VIGILANCIA VOLCÁNICA, Y ADAPTACIÓN DE TECNOLOGÍAS Y NUEVOS DESARROLLOS RELACIONADOS CON LA INSTRUMENTACIÓN USADA EN LA VIGILANCIA VOLCÁNICA.</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</si>
  <si>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PASTO Y MANIZALES, EN CASO DE CRISIS VOLCÁNICAS Y REALIZACIÓN DE INVESTIGACIONES CIENTÍFICAS ENFOCADAS AL AVANCE DEL CONOCIMIENTO DEL FENÓMENO VOLCÁNICO EN EL PAÍS.</t>
  </si>
  <si>
    <t xml:space="preserve">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 </t>
  </si>
  <si>
    <t>APOYAR LA  ACTIVIDAD DE INVESTIGACIÓN, MONITOREO Y EVALUACIÓN DE AMENAZA DE LOS VOLCANES COLOMBIANOS, EN LO RELACIONADO CON LA OPERACIÓN DE LA RED DE VIGILANCIA VOLCÁNICA, LABORES DE VIGILANCIA VOLCÁNICA EN DIFERENTES ÁREAS ENFOCADAS A DETERMINAR EL ESTADO DE ACTIVIDAD DE LOS VOLCANES, APOYO A LOS OBSERVATORIOS VULCANOLÓGICOS Y SISMOLÓGICOS DE MANIZALES Y PASTO, EN CASO DE CRISIS VOLCÁNICAS Y REALIZACIÓN DE INVESTIGACIONES CIENTÍFICAS ENFOCADAS AL AVANCE DEL CONOCIMIENTO DEL FENÓMENO VOLCÁNICO EN EL PAÍS.</t>
  </si>
  <si>
    <t>PRESTACIÓN DE SERVICIOS PARA APOYAR LA ELABORACIÓN DE PLANES, ESTUDIOS PREVIOS CRONOGRAMAS, INFORMES, DE EJECUCIÓN DE LAS ACTIVIDADES DE LOS PROYECTOS DE LA EVALUACIÓN EN RECURSOS MINERALES Y OTROS RECURSOS DEL SUBSUELO DE CARÁCTER TÉCNICO, ORGANIZATIVO Y ECONÓMICO, ASÍ COMO APOYO A SUPERVISIÓN Y CONTROL DE LA EJECUCIÓN DE CONTRATOS DERIVADOS DE ESTA ACTIVIDAD</t>
  </si>
  <si>
    <t>PRESTACIÓN DE SERVICIOS DE APOYO PARA PARTICIPAR EN EL DESARROLLO DE ACTIVIDADES RELACIONADAS CON LA COMUNICACIÓN Y LAS NECESIDADES DEL GRUPO DE PARTICIPACIÓN CIUDADANA Y COMUNICACIONES</t>
  </si>
  <si>
    <t>GESTIONAR Y REALIZAR ACOMPAÑAMIENTO A LOS  PROYECTOS DE INVERSIÓN Y FUNCIONAMIENTO DEL GRUPO DE PARTICIPACIÓN CIUDADANA Y COMUNICACIONES, EN TEMAS DE COMUNICACIÓN INSTITUCIONAL, EVENTOS DE LA ENTIDAD Y DEL SECTOR, PARTICIPACIÓN CIUDADANA Y SERVICIO AL CLIENTE, EN EL SERVICIO GEOLÓGICO COLOMBIANO A NIVEL NACIONAL Y DESARROLLAR E IMPLEMENTAR ESTRATEGIAS, PLANES Y PROGRAMAS QUE FACILITEN LA COMUNICACIÓN ORGANIZACIONAL E INSTITUCIONAL DE CARA A LA CIUDADANÍA, DE CONFORMIDAD CON LOS PRODUCTOS ENTREGABLES ESTABLECIDOS Y EL PLAN DE TRABAJO ACORDADO CON LA SUPERVISORA DEL CONTRATO</t>
  </si>
  <si>
    <t>REALIZAR ACTIVIDADES INHERENTES A SUS PERFIL PROFESIONAL DENTRO DEL PROYECTO: IMPLEMENTACIÓN RED NACIONAL DE ESTACIONES GEODÉSICAS SATELITALES GPS PARA ESTUDIOS E INVESTIGACIONES NEODINÁMICAS EN EL TERRITORIO NACIONAL.</t>
  </si>
  <si>
    <t>REALIZAR ACTIVIDADES INHERENTES A SUS PERFIL PROFESIONAL DENTRO DEL PROYECTO: IMPLEMENTACIÓN RED NACIONAL DE ESTACIONES GEODÉSICAS SATELITALES GPS PARA ESTUDIOS E INVESTIGACIONES NEODINÁMICAS EN EL TERRITORIO NACIONAL</t>
  </si>
  <si>
    <t xml:space="preserve">PRESTACIÓN DE SERVICIOS DE APOYO PARA REALIZAR LABORES SECRETARIALES Y DE ASISTENCIA A LA SUBDIRECCIÓN DE INFORMACIÓN GEOLÓGICO MINERA. </t>
  </si>
  <si>
    <t>LA PRESTACIÓN DE SERVICIOS DE APOYO PARA ADMINISTRAR EL SISTEMA DE MESA DE AYUDA DEL SERVICIO GEOLÓGICO COLOMBIANO</t>
  </si>
  <si>
    <t>LA PRESTACIÓN DE SERVICIOS DE APOYO PARA REALIZAR LABORES DE MANTENIMIENTO PREVENTIVO Y CORRECTIVO DE LA PLATAFORMA INFORMÁTICA</t>
  </si>
  <si>
    <t>LA PRESTACIÓN DE SERVICIOS DE APOYO PARA REALIZAR LABORES DE MANTENIMIENTO PREVENTIVO Y CORRECTIVO DE LA PLATAFORMA OFIMÁTICA</t>
  </si>
  <si>
    <t>EL CONTRATISTA SE COMPROMETE PARA CON EL SERVICIO GEOLÓGICO COLOMBIANO A</t>
  </si>
  <si>
    <t xml:space="preserve">REALIZAR EVALUACIONES TÉCNICAS E INSPECCIONAR INSTALACIONES RADIACTIVAS DE ALTA COMPLEJIDAD A NIVEL NACIONAL. </t>
  </si>
  <si>
    <t xml:space="preserve">REALIZAR EVALUACIONES TÉCNICAS E INSPECCIONAR INSTALACIONES RADIACTIVAS DE BAJA COMPLEJIDAD A NIVEL NACIONAL. </t>
  </si>
  <si>
    <t>REALIZAR EVALUACIONES TÉCNICAS E INSPECCIONAR INSTALACIONES RADIACTIVAS DE MEDIA Y BAJA COMPLEJIDAD A NIVEL NACIONAL.</t>
  </si>
  <si>
    <t xml:space="preserve">APOYAR LAS ACTIVIDADES DE CONTROL DEL USO DE MATERIAL RADIOACTIVO A NIVEL NACIONAL Y DEL COMERCIO INTERNACIONAL DEL MATERIAL RADIOACTIVO. </t>
  </si>
  <si>
    <t>OBJETO DEL CONTRATO: EL CONTRATISTA SE COMPROMETE PARA CON EL SERVICIO GEOLÓGICO COLOMBIANO</t>
  </si>
  <si>
    <t xml:space="preserve">REALIZAR EVOLUCIONES TÉCNICAS E INSPECCIONAR INSTALACIONES RADIOACTIVAS DE MEDIA Y BAJA COMPLEJIDAD A NIVEL NACIONAL. </t>
  </si>
  <si>
    <t>LA PRESTACIÓN DE SERVICIOS DE APOYO PARA REALIZAR LABORES DE GESTIÓN DE COPIAS DE RESPALDO Y RESTAURACIÓN</t>
  </si>
  <si>
    <t>APOYAR  ACTIVIDADES RELACIONADAS CON EL  PROYECTO AMPLIACIÓN DEL CONOCIMIENTO GEOLÓGICO Y DEL POTENCIAL DE RECURSOS DEL SUBSUELO DE LA NACIÓN.</t>
  </si>
  <si>
    <t>APOYAR ACTIVIDADES EN EL PROYECTO DE AMPLIACIÓN DEL CONOCIMIENTO Y DEL POTENCIAL DE RECURSOS DEL SUBSUELO DE LA NACIÓN.</t>
  </si>
  <si>
    <t xml:space="preserve">APOYAR ACTIVIDADES EN EL PROYECTO DE AMPLIACIÓN DEL CONOCIMIENTO Y DEL POTENCIAL DE RECURSOS DEL SUBSUELO DE LA NACIÓN. </t>
  </si>
  <si>
    <t>DESARROLLAR ACTIVIDADES DE GESTIÓN DOCUMENTAL EN LA ENTIDAD.</t>
  </si>
  <si>
    <t>DESARROLLAR ACTIVIDADES EN EL GRUPO DE SERVICIOS ADMINISTRATIVOS.</t>
  </si>
  <si>
    <t xml:space="preserve">DESARROLLAR ACTIVIDADES DE GESTIÓN DOCUMENTAL EN LA ENTIDAD. </t>
  </si>
  <si>
    <t>DESARROLLAR ACTIVIDADES EN EL GRUPO DE SERVICIOS ADMINISTRATIVOS RELACIONADAS CON LA OFICINA DE INVENTARIOS.</t>
  </si>
  <si>
    <t xml:space="preserve">APOYAR LAS ACTIVIDADES DE GESTIÓN, GENERACIÓN Y REGISTRO DE INFORMACIÓN Y DATOS RELACIONADOS CON LA EJECUCIÓN PRESUPUESTAL DEL PROYECTO AMPLIACIÓN DEL CONOCIMIENTO GEOLÓGICO Y DEL POTENCIAL DE RECURSOS DEL SUBSUELO DE LA NACIÓN. </t>
  </si>
  <si>
    <t>DESARROLLAR ACTIVIDADES DENTRO DEL PROGRAMA DE SALUD OCUPACIONAL DEL SERVICIO GEOLÓGICO COLOMBIANO</t>
  </si>
  <si>
    <t>DESARROLLAR ACTIVIDADES RELACIONADAS CON EL ÁREA DE LA OFICINA JURÍDICA.</t>
  </si>
  <si>
    <t>APOYAR EL DESARROLLO DE LAS ACTIVIDADES DE LOS LABORATORIOS DE TECNOLOGÍAS NUCLEARES EN EL DESARROLLO E IMPLEMENTACIÓN DE PROCESOS DE AUTOMATIZACIÓN Y PRESTACIÓN DE SERVICIOS</t>
  </si>
  <si>
    <t xml:space="preserve">APOYAR EL DESARROLLO DE LAS ACTIVIDADES DE  LA PLANTA GAMMA Y DEMÁS LABORATORIOS DE TECNOLOGÍAS NUCLEARES EN EL DESARROLLO E IMPLEMENTACIÓN DE METODOLOGÍAS ANALÍTICAS. </t>
  </si>
  <si>
    <t>APOYAR LAS ACTIVIDADES DE LOS LABORATORIOS DE TECNOLOGÍAS NUCLEARES EN LAS ACTIVIDADES DEL LABORATORIO DE HUELLAS DE FISIÓN Y DEMÁS LABORATORIOS DE TECNOLOGÍAS NUCLEARES</t>
  </si>
  <si>
    <t>PRESTACIÓN DE SERVICIOS DE APOYO PARA REALIZAR LABORES PROPIAS DE LA SUBDIRECCIÓN DE INFORMACIÓN GEOLÓGICO MINERA DEL INSTITUTO.</t>
  </si>
  <si>
    <t>PRESTACIÓN DE SERVICIOS DE APOYO PARA REALIZAR LABORES DE MANTENIMIENTO PREVENTIVO Y CORRECTIVO DE LA PLATAFORMA OFIMÁTICA</t>
  </si>
  <si>
    <t>INTERMEDIACION SEGUROS</t>
  </si>
  <si>
    <t>364-2013</t>
  </si>
  <si>
    <t>365-2013</t>
  </si>
  <si>
    <t>Elaboración de Contrato</t>
  </si>
  <si>
    <t>LADY VIVIANA BURBANO RUALES</t>
  </si>
  <si>
    <t>LILIANA POVEDA CASTILLO</t>
  </si>
  <si>
    <t>WILLMAR DAVID MONTENEGRO</t>
  </si>
  <si>
    <t>Presupuesto Oficial</t>
  </si>
  <si>
    <t>REPARACIÓN DE LOS SISTEMAS DE AIRE ACONDICIONADO DE LA SEDE DEL SERVICIO GEOLÓGICO COLOMBIANO UBICADA EN LA CIUDAD DE CALI, INCLUYENDO LOS REPUESTOS QUE SE REQUIERAN</t>
  </si>
  <si>
    <t>CONTRATAR LA ADQUISICIÓN DE EQUIPOS RADIO-MODEM 3G CON PLAN DE TRANSMISIÓN DE DATOS, SEIS (6) PLANES PARA LA TRANSMISIÓN ILIMITADA  DE DATOS Y DIEZ (10) PLANES PARA LA TRANSMISIÓN DE MÍNIMO 1,2 GIGABYTES MENSUALES DE DATOS, POR EL PERIODO DE UN AÑO DE ESTACIONES GNSS A TRAVÉS DE LA RED 3G DE UN OPERADOR DE TELEFONÍA MÓVIL</t>
  </si>
  <si>
    <t>LUIS MIGUEL PEREZ</t>
  </si>
  <si>
    <t>COMPRA ADQUISICIÓN DE ROTOMARTILLO ELÉCTRICO HILTI Y ACCESORIOS</t>
  </si>
  <si>
    <t>ADQUISICIÓN DE EQUIPOS DE CÓMPUTO CON SUS RESPECTIVOS ACCESORIOS CONFORME A LOS REQUERIMIENTOS DEL SERVICIO GEOLÓGICO COLOMBIANO</t>
  </si>
  <si>
    <t>ESTUDIOS TÉCNICOS EN CARTOGRAFÍA GEOLÓGICA EN EL NORTE Y ORIENTE DEL PAÍS</t>
  </si>
  <si>
    <t>PARTICIPACIÓN DEL SERVICIO GEOLÓGICO  COLOMBIANO EN LA 5 CONVENCIÓN NACIONAL MINERA – MINERÍA PROGRESO PARA EL FUTURO DEL PAÍS” ESCENARIO DE FORTALECIMIENTO E INTEGRACIÓN DE LA INDUSTRIA MINERA EN COLOMBIA”</t>
  </si>
  <si>
    <t>PERMITIR LA PARTICIPACIÓN DE HASTA CINCO (5) FUNCIONARIOS DEL SERVICIOS GEOLÓGICO COLOMBIANO EN EL "II SIMPOSIO INTERNACIONAL GEOTECNIA ESTRUCTURA Y SISIMICA" HABILITAR UN ESPACIO PARA EL MONTAJO DEL STAND INSTITUCIONAL PARA LA DIVULGACIÓN DE INFORMACIÓN MISIONAL DEL INSTITUTO EN DICHO EVENTO, EL CUAL SE LLEVARA ACABO LOS DÍAS 14 Y 15 DE FEBRERO DE 2013, EN EL AUDITORIO DE LA SEDE NACIONAL DE UNIANDINOS, EN LA CIUDAD DE BOGOTA D.C</t>
  </si>
  <si>
    <t>PERMITIR LA PARTICIPACIÓN DE HASTA SIETE (7) FUNCIONARIOS DEL SERVICIOS GEOLÓGICO COLOMBIANO EN EL "II CONGRESO ANUAL MINERÍA RESPONSABLE: ALIADA DEL DESARROLLO DE COLOMBIA" HABILITAR UN ESPACIO PARA EL MONTAJE DEL STAND INSTITUCIONAL PARA LA DIVULGACIÓN DE INFORMACIÓN MISIONAL DEL INSTITUTO EN DICHO EVENTO, EL CUAL SE LLEVARA ACABO LOS DÍAS 21 Y 22 DE FEBRERO DE 2013, EN EL HOTEL HILTON DE CARTAGENA DE INDIAS</t>
  </si>
  <si>
    <t>PRESTAR EL SERVICIO DE TRADUCCIÓN SIMULTANEA DURANTE LA CONFERENCIA "PRINCIPIOS METODOLÓGICOS Y APLICACIONES DE LA METALOGENIA EN LA EXPLORACIÓN DE MINERALES", LA CUAL SE LLEVARA A CABO EL LUNES 25 DE FEBRERO DE 2013 EN EL AUDITORIO BENJAMÍN ALVARADO BIESTER DEL SGC, Y EN DESARROLLO DE DICHA ACTIVIDAD, PROPORCIONAR LOS EQUIPOS RECEPTORES Y DE COMUNICACIÓN QUE GARANTICEN LA TRADUCCIÓN DE LA CONFERENCIA IDIOMA INGLES - ESPAÑOL - INGLES</t>
  </si>
  <si>
    <t>SA - Subasta</t>
  </si>
  <si>
    <t>039 del 18 de marzo de 2013</t>
  </si>
  <si>
    <t>Convenio Especial de Cooperación</t>
  </si>
  <si>
    <t>CONVENIO</t>
  </si>
  <si>
    <t>GENERAR LA ZONIFICACIÓN DE LA AMENAZA RELATIVA POR MOVIMIENTOS EN MASA Y SU RESPECTIVA MEMORIA EXPLICATIVA, DE 10 PLANCHAS IGAC ESCALA 1:100.000 - “BLOQUE 6”, CON BASE EN EL “DOCUMENTO METODOLÓGICO DE LA ZONIFICACIÓN DE SUSCEPTIBILIDAD Y AMENAZA RELATIVA POR MOVIMIENTOS EN MASA ESCALA 1:100.000” DEL SERVICIO GEOLÓGICO COLOMBIANO, GENERADO EN EL AÑO  2012</t>
  </si>
  <si>
    <t>UNIVERSIDAD EAFIT</t>
  </si>
  <si>
    <t>Convenio Interadministrativo</t>
  </si>
  <si>
    <t>GENERAR LA ZONIFICACIÓN DE LA AMENAZA RELATIVA POR MOVIMIENTOS EN MASA Y SU RESPECTIVA MEMORIA EXPLICATIVA, DE 20 PLANCHAS DISCRIMINADAS ASÍ: 10 PLANCHAS IGAC ESCALA 1:100.000 DEL DENOMINADO “BLOQUE 4” Y 10  PLANCHAS IGAC ESCALA 1:100.000 DEL DENOMINADO “BLOQUE 5”, CON BASE EN EL “DOCUMENTO METODOLÓGICO DE LA ZONIFICACIÓN DE SUSCEPTIBILIDAD Y AMENAZA RELATIVA POR MOVIMIENTOS EN MASA ESCALA 1:100.000” DEL SERVICIO GEOLÓGICO COLOMBIANO, GENERADO EN EL AÑO  2012</t>
  </si>
  <si>
    <t>UNIVERSIDAD INDUSTRIAL DE SANTANDER UIS</t>
  </si>
  <si>
    <t>APOYAR LAS LABORES DE MONITOREO Y PROCESAMIENTO PRIMARIO DE DATOS E INFORMACIÓN OBTENIDA POR MEDIO DE LAS REDES DE VIGILANCIA VOLCÁNICA Y SISMOLÓGICA DEL OBSERVATORIO VULCANOLÓGICO Y SISMOLÓGICO DE MANIZALES,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MANIZALES DEL SGC, MEDIANTE TURNOS QUE GARANTICEN EL CUBRIMIENTO DE LAS 24 HORAS DEL DÍA.</t>
  </si>
  <si>
    <t>UNIVERSIDAD DE CALDAS</t>
  </si>
  <si>
    <t>APOYAR LAS LABORES DE MONITOREO Y PROCESAMIENTO PRIMARIO DE DATOS E INFORMACIÓN OBTENIDA POR MEDIO DE LAS REDES DE VIGILANCIA VOLCÁNICA Y SISMOLÓGICA DEL OBSERVATORIO VULCANOLÓGICO Y SISMOLÓGICO DE POPAYÁN, DEL SGC, MEDIANTE EL CUAL LA UNIVERSIDAD PROVEERÁ ESTUDIANTES UNIVERSITARIOS DE LOS PROGRAMAS QUE OFRECE, RELACIONADOS CON CIENCIAS BÁSICAS, CIENCIAS DE LA TIERRA, GEOGRAFÍA E INGENIERÍAS, PARA APOYAR LAS LABORES DE MONITOREO Y PROCESAMIENTO DE DATOS E INFORMACIÓN OBTENIDA POR MEDIO DE LAS REDES DE VIGILANCIA VOLCÁNICA Y SISMOLÓGICA DEL OBSERVATORIO VULCANOLÓGICO Y SISMOLÓGICO DE POPAYÁN DEL SGC, MEDIANTE TURNOS QUE GARANTICEN EL CUBRIMIENTO DE LAS 24 HORAS DEL DÍA.</t>
  </si>
  <si>
    <t>UNIVERSIDAD DEL CAUCA</t>
  </si>
  <si>
    <t>APOYAR LAS LABORES DE MONITOREO Y PROCESAMIENTO PRIMARIO DE DATOS E INFORMACIÓN OBTENIDA POR MEDIO DE LAS REDES DE VIGILANCIA VOLCÁNICA Y SISMOLÓGICA DEL OBSERVATORIO VULCANOLÓGICO Y SISMOLÓGICO DE PASTO, DEL SGC, MEDIANTE EL CUAL LA UNIVERSIDAD PROVEERÁ ESTUDIANTES UNIVERSITARIOS DE LOS PROGRAMAS QUE OFRECE, RELACIONADOS CON CIENCIAS BÁSICAS, CIENCIAS DE LA TIERRA, GEOGRAFÍA E INGENIERÍAS (CIVIL, ELECTRÓNICA Y SISTEMAS), PARA APOYAR LAS LABORES DE MONITOREO Y PROCESAMIENTO DE DATOS E INFORMACIÓN OBTENIDA POR MEDIO DE LAS REDES DE VIGILANCIA VOLCÁNICA Y SISMOLÓGICA DEL OBSERVATORIO VULCANOLÓGICO Y SISMOLÓGICO DE PASTO DEL SGC, MEDIANTE TURNOS QUE GARANTICEN EL CUBRIMIENTO DE LAS 24 HORAS DEL DÍA, TODOS LOS DÍAS DE LA DURACIÓN DEL PRESENTE ACUERDO, EQUIVALENTES A UN TOTAL PROMEDIO DE 720 HORAS MENSUALES, Y ADICIONALMENTE APOYO MEDIANTE TURNOS A LABORES DE INVESTIGACIÓN CIENTÍFICA QUE SE REALIZAN EN EL (OVSP) EQUIVALENTES A UN TOTAL PROMEDIO DE 370 HORAS MENSUALES, PARA UN TOTAL GENERAL DE 1.090 HORAS POR MES.</t>
  </si>
  <si>
    <t>UNIVERSIDAD DE NARIÑO</t>
  </si>
  <si>
    <t>375-2013</t>
  </si>
  <si>
    <t>CONTRATAR LA RENOVACIÓN DE LAS LICENCIAS DE GOOGLE APPS FOR BUSINESS, QUE INCLUYE EL CORREO ELECTRÓNICO, HERRAMIENTAS DE COLABORACIÓN Y COMUNICACIÓN PARA LOS USUARIOS DEL SERVICIO GEOLÓGICO COLOMBIANO, BASADO EN TECNOLOGÍAS DE COMPUTACIÓN EN LA NUBE.</t>
  </si>
  <si>
    <t>306 del 20 de marzo de 2013</t>
  </si>
  <si>
    <t>SELECCIONAR EN IGUALDAD DE OPORTUNIDADES AL PROPONENTE QUE OFREZCA LAS MEJORES CONDICIONES PARA LA CONTRATACION DE LA  REPARACION, MANTENIMIENTO Y CALIBRACIÓN EQUIPO PAGANI-GEOTECHNICAL EQUIPMENT TG73-200 SERIE 337</t>
  </si>
  <si>
    <t>366-2013</t>
  </si>
  <si>
    <t>367-2013</t>
  </si>
  <si>
    <t>368-2013</t>
  </si>
  <si>
    <t>370-2013</t>
  </si>
  <si>
    <t>ESTUDIOS ARQUEOLÓGICOS EN LA ZONA DE INFLUENCIA DEL VOLCÁN ACTIVO PURACÉ, QUE PERMITAN INCREMENTAR EL CONOCIMIENTO DE LOS EFECTOS DEL VULCANISMO SOBRE ÁREAS OCUPADAS EN TIEMPOS PREHISPÁNICOS Y POSTERIORES</t>
  </si>
  <si>
    <t>377 del 03 de abril de 2013</t>
  </si>
  <si>
    <t>380-2013</t>
  </si>
  <si>
    <t>ADQUISICIÓN DE SESENTA (60) BLOQUES DE ICOPOR DE 90 CM DE LARGO X 90 CM DE ALTO X 20CM DE ANCHO CON UNA DENSIDAD DE 30 Kg/m3</t>
  </si>
  <si>
    <t>ADQUISICIÓN DE SISTEMAS FOTOVOLTAICOS (PANELES SOLARES Y ACCESORIOS) QUE REQUIERE EL SERVICIO GEOLÓGICO COLOMBIANO.</t>
  </si>
  <si>
    <t>PRESTAR EL SERVICIO DE REPARACIÓN DE LOS SISTEMAS DE AIRE ACONDICIONADO DE LA SEDE DEL SGC UBICADA EN LA CIUDAD DE CALI, INCLUYENDO LOS REPUESTOS QUE SE REQUIERAN</t>
  </si>
  <si>
    <t>369-2013</t>
  </si>
  <si>
    <t>PRESTACION DE SERVICIOS</t>
  </si>
  <si>
    <t>371-2013</t>
  </si>
  <si>
    <t>Fecha de Contrato
(dd/mm/aa)</t>
  </si>
  <si>
    <t>CENTRO MEDICO S4 LTDA</t>
  </si>
  <si>
    <t>207 del 28 de febrero de 2013</t>
  </si>
  <si>
    <t>378 del 03 de abril de 2013</t>
  </si>
  <si>
    <t>PERMODA LTDA</t>
  </si>
  <si>
    <t>382-2013</t>
  </si>
  <si>
    <t>424 del 09 de abril de 2013</t>
  </si>
  <si>
    <t>UNIPLESS SA</t>
  </si>
  <si>
    <t>387-2013</t>
  </si>
  <si>
    <t>Comunicado de aceptación 005 del 07 de marzo de 2013</t>
  </si>
  <si>
    <t>Comunicado de aceptación 006 del 14 de marzo de 2013</t>
  </si>
  <si>
    <t>ENERGIZAR SA</t>
  </si>
  <si>
    <t>Comunicado de aceptación 007 del 14 de marzo de 2013</t>
  </si>
  <si>
    <t>ICARO DIECISIETE SAS</t>
  </si>
  <si>
    <t>Comunicado de aceptación 008 del 02 de abril de 2013</t>
  </si>
  <si>
    <t>CARLOS HEBER GARZON RODRIGUEZ</t>
  </si>
  <si>
    <t>388 del 02 de abril de 2013</t>
  </si>
  <si>
    <t>EL SERVICIO GEOLÓGICO COLOMBIANO, SMITHSONIAN TROPICAL RESEARCH INSTITUTE E ISAGEN SA. E.S.P. se comprometen a: AUNAR ESFUERZOS TÉCNICOS, ADMINISTRATIVOS Y FINANCIEROS PARA EJECUTAR UN PROGRAMA INTENSIVO DE INVESTIGACIÓN GEOCIENTÍFICA EN ESTRATIGRAFÍA Y PALEONTOLOGÍA QUE PERMITA OBTENER LA MAYOR CANTIDAD DE INFORMACIÓN GEOLÓGICA BÁSICA Y LA EXTRACCIÓN DE RESTOS PALEONTOLÓGICOS EN EL ÁREA DE INFLUENCIA DEL PROYECTO HIDROELÉCTRICO SOGAMOSO (DEPARTAMENTO DE SANTANDER), PROFUNDIZANDO EL CONOCIMIENTO DE LAS SUCESIONES ESTRATIGRÁFICAS DEL JURÁSICO, CRETÁCICO Y PALEÓGENO DE LA REGIÓN Y DE SU CONTENIDO FOSILÍFERO, CON EL PROPÓSITO DE CONTRIBUIR A LA ACTUALIZACIÓN DEL MODELO GEOLÓGICO INTEGRAL DEL PAÍS.</t>
  </si>
  <si>
    <t>SMITHSONIAN TROPICAL RESEARCH INSTITUTE E ISAGEN SA. E.S.P.</t>
  </si>
  <si>
    <t>SERVICIO DE SOFTWARE UPDATE LICENCE &amp; SUPPORT ORACLE Y ENTRENAMIENTO DEL SERVICIO GEOLÓGICO</t>
  </si>
  <si>
    <t>372-2013</t>
  </si>
  <si>
    <t>373-2013</t>
  </si>
  <si>
    <t>JHON JAINER GALARZA</t>
  </si>
  <si>
    <t>374-2013</t>
  </si>
  <si>
    <t>376-2013</t>
  </si>
  <si>
    <t>GIOVANNA CONSTANZA SAAVEDRA PLAZAS</t>
  </si>
  <si>
    <t>377-2013</t>
  </si>
  <si>
    <t>SOFTWARE HOUSE LTDA</t>
  </si>
  <si>
    <t>378-2013</t>
  </si>
  <si>
    <t>379-2013</t>
  </si>
  <si>
    <t>WILSON MORENO MARTIN</t>
  </si>
  <si>
    <t>DIANA MARCELA RODRIGUEZ</t>
  </si>
  <si>
    <t>CONVENIO 008-2013</t>
  </si>
  <si>
    <t>CONVENIO 009-2013</t>
  </si>
  <si>
    <t>CONVENIO 005-2013</t>
  </si>
  <si>
    <t>CONVENIO 006-2013</t>
  </si>
  <si>
    <t>CONVENIO 007-2013</t>
  </si>
  <si>
    <t>CONVENIO 010-2013</t>
  </si>
  <si>
    <t>SUMINISTRO DE GASOLINA PARA HELICOPTERO ASIGNADO AL OBSERVATORIO VULCANOLOGICO Y SISMOLOGICO DE POPAYAN.</t>
  </si>
  <si>
    <t>Contratación Directa / Ciencia y tecnología</t>
  </si>
  <si>
    <t>En revisión de los borradores de estudios previos</t>
  </si>
  <si>
    <t>CONVENIO 004-2013</t>
  </si>
  <si>
    <t>Publicación Proyecto a pliego de condiciones</t>
  </si>
  <si>
    <t>DATACIONES CARBONO 14 DE MATERIAL ORGÁNICO CARBONIZADO Y PALEOSUELOS ASOCIADOS A LA ACTIVIDAD SÍSMICA Y VOLCÁNICA RECIENTE, EN LA MODALIDAD DE CONTRATACIÓN DIRECTA</t>
  </si>
  <si>
    <t>Prorrogas - adiciones - modificaciones</t>
  </si>
  <si>
    <t>En proceso</t>
  </si>
  <si>
    <t>ACTUALIZAR Y AJUSTAR LOS MÓDULOS QUE COMPONEN  LOS PROCESOS DE COMISIONES Y LEGALIZACIONES DEL SISTEMA WEBSAFI, IMPLEMENTAR Y PONER EN FUNCIONAMIENTO LA TERCERA FASE DE LA ACTUALIZACIÓN DE TECNOLOGÍAS DEL ERP ADMINISTRATIVO Y FINANCIERO DE WEBSAFI ERP, Y GARANTIZAR EL SOPORTE TECNICO GENERAL DE DICHAS ACTIVIDADES</t>
  </si>
  <si>
    <t>Por definir</t>
  </si>
  <si>
    <t>479 del 18 de abril de 2013</t>
  </si>
  <si>
    <t>539 del 30 de abril de 2013</t>
  </si>
  <si>
    <t>395-2013</t>
  </si>
  <si>
    <t>WILLIAM ALFONSO LAGUNA VARGAS / INTERAMERICANA DE SUMINISTROS</t>
  </si>
  <si>
    <t>505 del 24 de abril de 2013</t>
  </si>
  <si>
    <t>GASES INDUSTRIALES DE COLOMBIA SA - CRYOGAS SA</t>
  </si>
  <si>
    <t>ORACLE COLOMBIA LTDA</t>
  </si>
  <si>
    <t>CARGOCOL LIMITADA BROKERS &amp; FORWARDERS</t>
  </si>
  <si>
    <t>ADQUISICIÓN DEL SOFTWARE  (LICENCIAS DE SOFTWARE (ESRI) – ARCGIS: ENTERPRISE LICENSE AGREEMENT (ELA) PARA LA GENERACIÓN DE SUS PRODUCTOS GEOCIENTÍFICOS QUE HA VENIDO TRABAJANDO EL SOFTWARE DE ESRI</t>
  </si>
  <si>
    <t>469 del 16 de abril de 2013</t>
  </si>
  <si>
    <t xml:space="preserve">SUMINISTRO DEL MAPA OFICIAL Y LA CARTOGRAFÍA BÁSICA DE COLOMBIA, DE AEROGRAFÍAS, AEROGRAFÍAS DIGITALES, AMPLIACIONES FOTOGRÁFICAS, COPIA HELIOGRÁFICAS DE CARTOGRAFÍA BÁSICA EN DIFERENTES ESCALAS, CARTOGRAFÍA EN FORMA DIGITAL, CARTOGRAFÍA ALTERNATIVA Y DEMÁS PUBLICACIONES DISPONIBLES, DE ACUERDO A LO SOLICITADO POR EL SERVICIO GEOLÓGICO </t>
  </si>
  <si>
    <t>ADQUISICIÓN DE TRES (3) PROYECTORES DE VIDEO (VIDEO BEAM) CON SUS RESPECTIVAS LÁMPARAS DE REPUESTO, PARA EL GRUPO DE TRABAJO DE LA SEDE PRINCIPAL BOGOTÁ</t>
  </si>
  <si>
    <t>Comunicado de aceptación 009 del 05 de abril de 2013</t>
  </si>
  <si>
    <t>COMPUTEL SYSTEM LTDA</t>
  </si>
  <si>
    <t>Comunicado de aceptación 010 del 9 de abril de 2013</t>
  </si>
  <si>
    <t>AISLAPOR S.A.S.</t>
  </si>
  <si>
    <t>Comunicado de aceptación 011 del 9 de abril de 2013</t>
  </si>
  <si>
    <t>ELECTRICOS Y FERRETERIA GERVEL &amp; COMPAÑIA LTDA.</t>
  </si>
  <si>
    <t>Comunicado de aceptación 013 del 12 de abril de 2013</t>
  </si>
  <si>
    <t>SINTHYA QUIMICA LTDA</t>
  </si>
  <si>
    <t>533A de abril de 2013</t>
  </si>
  <si>
    <t>CONSORCIO INVTERMALES</t>
  </si>
  <si>
    <t>424-2013</t>
  </si>
  <si>
    <t>EL CONTRATISTA SE COMPROMETE CON EL SERVICIO GEOLÓGICO COLOMBIANO A REALIZAR LA ENTREGA DE TREINTA Y TRES (33) EJEMPLARES DE LAS NORMAS TÉCNICAS DE CALIDAD ICONTEC</t>
  </si>
  <si>
    <t>INSTITUTO COLOMBIANO DE NORMAS TECNICAS Y CERTIFICACION - ICONTEC</t>
  </si>
  <si>
    <t>EL CONTRATISTA SE COMPROMETE PARA CON EL SERVICIO GEOLÓGICO COLOMBIANO A LLEVAR A CABO LAS ACTIVIDADES DE CARTOGRAFÍA E INVESTIGACIÓN DE VOLCANES COLOMBIANOS DENTRO DEL FRENTE DE TRABAJO DE GEOLOGÍA DE VOLCANES DE LA SUBDIRECCION DE GEOLÓGICA BÁSICA</t>
  </si>
  <si>
    <t>JESUS BERNARDO RUEDA GUTIERREZ</t>
  </si>
  <si>
    <t>EL CONTRATISTA SE COMPROMETE PARA CON EL SERVICIO GEOLÓGICO COLOMBIANO A PERMITIR LA CAPACITACION DE JHASTA OCHO (8) FUNCIONARIOS DEL SERVICIO GEOLOGICO EN EL "IHS MCCLOSKEY 20TH ANNUAL CONFERENCE OF THE AMERICAS" Y HABILITAR UN ESPACIO PARA EOL MONTAJE DEL STAND INSTITUCIONAL PARA LA DICULGACION DE INFORMACION MISIONAL DEL INSTITUTO EN DICHO EVENTO, EN EL CUAL SE LLEVARA A CABO LOS DIAS 13 Y 14 DE MARZO DE 2013 EN LAS INSTALACIONES DEL HOTEL HILTON, DE LA CIUDAD DE CARTAGENA DE INDIAS</t>
  </si>
  <si>
    <t>IHS GLOBAL COLOMBIA S.A.S</t>
  </si>
  <si>
    <t>EL CONTRATISTA SE COMPROMETE PARA CON EL SERVICIO GEOLÓGICO COLOMBIANO A PARTICIPAR EN LA ACTIVIDAD DE GERENCIA Y ADMINISTRACION DE INVESTIGACIONES APLICADAS A AMENAZAS Y RIESGO GEOLÓGICO, EN LO RELACIONADO CON EL APOYO EN LA EVACUACION DE LA AMENAZA PARA VOLCANES ACTIVOS DE COLOMBIA</t>
  </si>
  <si>
    <t>JOHN ALEXANDER LEON CASTILLO</t>
  </si>
  <si>
    <t>EL CONTRATISTA SE COMPROMETE PARA CON EL SERVICIO GEOLÓGICO COLOMBIANO A A LA PRESTACIÓN DE SERVICIOS PARA PARTICIPAR EN EL DESARROLLO DE LAS ACTIVIDADES RELACIONADAS CON EL PROYECTO INVENTARIO Y MONITOREO DE GEOAMENAZAS Y PROCESOS EN LAS CAPAS SUPERFICIALES DE LA TIERRA C-410-1801-2, EN LA DIRECCIÓN TÉCNICA DEL SERVICIO GEOLÓGICO</t>
  </si>
  <si>
    <t>NELSON DAVID PEREZ GARCIA</t>
  </si>
  <si>
    <t>EL CONTRATISTA SE COMPROMETE PARA CON EL SERVICIO GEOLÓGICO COLOMBIANO A LA PRESTACIÓN DE SERVICIOS PARA PARTICIPAR EN EL DESARROLLO DE LAS ACTIVIDADES RELACIONADAS CON LOS LABORATORIOS DE TECNOLOGÍAS NUCLEARES</t>
  </si>
  <si>
    <t>SERGIO AMAYA FERREIRA</t>
  </si>
  <si>
    <t>EL CONTRATISTA SE COMPROMETE PARA CON EL SERVICIO GEOLÓGICO COLOMBIANO A APLICAR A LA PROPUESTA DE COMUNICACIÓN CON COMUNIDADES DEFINIDA EN EL AÑO 2011, PARA PRODUCTOS GEOCIENTIFICOS ENTREGADOS EN AÑOS ANTERIORES A ALCALDÍAS MUNICIPALES Y EN EL DESARROLLO DE NUEVOS PRODUCTOS GEOCIENTIFICOS EN EL TEMA DE AMENAZAS POR MOVIMIENTOS EN MASA Y DOCUMENTAR LAS GUÍAS PARA ALA APLICACIÓN DEL PROCESO DE COMUNICACIÓN CON COMUNIDADES</t>
  </si>
  <si>
    <t>LUZ MARINA ESPINOSA GARCIA</t>
  </si>
  <si>
    <t>EL CONTRATISTA SE COMPROMETE PARA CON EL SERVICIO GEOLÓGICO COLOMBIANO A REALIZAR EVALUACIONES TÉCNICAS E INSPECCIONAR INSTALACIONES RADIOACTIVAS DE MEDIA Y BAJA COMPLEJIDAD A NIVEL NACIONAL</t>
  </si>
  <si>
    <t>NESTOR JAVIER GONZALEZ CASTRO</t>
  </si>
  <si>
    <t>EL CONTRATISTA SE COMPROMETE PARA CON EL SERVICIO GEOLÓGICO COLOMBIANO A PARTICIPAR EN LAS ACTIVIDADES CONCERNIENTES AL GRUPO DE TRABAJO DE GERENCIA Y ADMINISTRACIÓN DE INVESTIGACIONES APLICADAS A AMENAZAS Y RIESGOS GEOLÒGICOS EN EL OVS DE PASTO</t>
  </si>
  <si>
    <t>CARLOS JOSE MUÑOZ MONTOYA</t>
  </si>
  <si>
    <t>EL CONTRATISTA SE COMPROMETE PARA CON EL SERVICIO GEOLÓGICO COLOMBIANO A PARTICIPAR EN EL DESARROLLO DE LAS ACTIVIDADES RELACIONADAS CON LA OPERACIÓN Y MANTENIMIENTO DEL REACTOR NUCLEAR</t>
  </si>
  <si>
    <t>ALLAN ANDRES GALINDO ZAMBRANO</t>
  </si>
  <si>
    <t>EL CONTRATISTA SE COMPROMETE PARA CON EL SERVICIO GEOLÓGICO COLOMBIANO A APOYAR EN LA ELABORACIÓN DE HERRAMIENTAS MULTIMEDIA PARA LA SOCIALIZACIÓN DE CONOCIMIENTO RELACIONADO CON LA APLICACIÓN DE TÉCNICAS GEODÉSICAS SATELITALES GPS PARA ESTUDIOS E INVESTIGACIONES GEODINÁMICAS EN EL TERRITORIO NACIONAL</t>
  </si>
  <si>
    <t>ADELAIDA MARIA HERRERA GOMEZ</t>
  </si>
  <si>
    <t>413-2013</t>
  </si>
  <si>
    <t>ENERSOLAR E.U</t>
  </si>
  <si>
    <t>ARRENDAMIENTO</t>
  </si>
  <si>
    <t>400-2013</t>
  </si>
  <si>
    <t>PROCALCULO PROSIS</t>
  </si>
  <si>
    <t>DIRIMPEX SAS</t>
  </si>
  <si>
    <t>591 de 2013</t>
  </si>
  <si>
    <t>426-2013</t>
  </si>
  <si>
    <t>059 de abril de 2013</t>
  </si>
  <si>
    <t>412-2013</t>
  </si>
  <si>
    <t>AGENCIA DE VIAJES Y TURISMO GOLDTOUR SA</t>
  </si>
  <si>
    <t>PRESTAR SERVICIOS DE ASESORÍA EN COMERCIO EXTERIOR Y EFECTUAR LOS TRAMITES ADUANEROS TENDIENTES A LA LEGALIZACIÓN Y NACIONALIZACIÓN DE EQUIPOS Y HERRAMIENTAS PROVENIENTES DE OTROS PAÍSES OFRECIDOS EN CALIDAD DE DONACIÓN, COMODATO Y CUSTODIA Y/O COMPRA, CUYO DESTINO SERA EL DESARROLLO DE PROYECTOS QUE EL SERVICIO GEOLÓGICO COLOMBIANO REQUIERA PARA EL CUMPLIMIENTO DE SU MISIÓN, DE ACUERDO A LA COTIZACIÓN PRESENTADA POR EL CONTRATISTA DE FECHA 4 DE MARZO DE 2013, DOCUMENTO QUE HACE PARTE INTEGRAL DEL PRESENTE CONTRATO</t>
  </si>
  <si>
    <t>Shopping</t>
  </si>
  <si>
    <t>Comodato</t>
  </si>
  <si>
    <t>OBRA</t>
  </si>
  <si>
    <t>SUMINISTRAR FILTROS EXTERNOS DE FRECUENCIA BAJAS MODELO XLPF, PARA EQUIPO DE MAGNETOTELURICA PHOENIX V8</t>
  </si>
  <si>
    <t>053 del 12 de abril de 2013</t>
  </si>
  <si>
    <t>392-2013</t>
  </si>
  <si>
    <t>GEOFIELDS LTDA</t>
  </si>
  <si>
    <t>MANEJO Y DESTINO FINAL DE LOS RESIDUOS QUIMICOS GENERADOS EN LAS SEDES DE BOGOTA, MEDELLIN, CALI Y MANIZALES</t>
  </si>
  <si>
    <t>COMPRAVENTA - SUMINISTRO</t>
  </si>
  <si>
    <t>APOYAR EL DESARROLLO DE LAS ACTIVIDADES DEL LABORATORIO SECUNDARIO DE CALIBRACIÓN DOSIMÉTRUCA, LSCD Y DEMÁS LABORATORIOS DE TECNOLOGÍAS NUCLEARES</t>
  </si>
  <si>
    <t>ADQUISICIÓN DE CINCUENTA (50) BOQUILLERAS DE ALUMINIO DE: ANCHO 3, PROFUNDIDAD 6 M, ALTURA 1 1/2</t>
  </si>
  <si>
    <t>Convenio 011-2013</t>
  </si>
  <si>
    <t>IGAC</t>
  </si>
  <si>
    <t>SERVICIO DE SOPORTE TECNICO Y MANTENIMIENTO DEL SOFTWARE ISOLUCION, CONFORME A LAS ESPECIFICACIONES TECNICAS REQUERIDAS POR EL SERVICIO GEOLOGICO COLOMBIANO</t>
  </si>
  <si>
    <t>411-2013</t>
  </si>
  <si>
    <t>ISOLUCION - SISTEMAS INTEGRADOS DE GESTION S.A.</t>
  </si>
  <si>
    <t>FENALCARBON</t>
  </si>
  <si>
    <t>SERVICIOS POSTALES NACIONALES S.A. SE COMPROMETE CON EL SERVICIO GEOLÓGICO, A PRESTAR EL SERVICIO DE CORREO, CORRESPONDENCIA, MENSAJERÍA EXPRESA Y TRANSPORTE DE MERCANCÍAS A NIVEL NACIONAL E INTERNACIONAL, CON EL PERSONAL NECESARIO EN LA SEDE CENTRAL UBICADA EN LA CIUDAD DE BOGOTÁ PARA LA ADMINISTRACIÓN DE LA CORRESPONDENCIA INTERNA, DE CONFORMIDAD CON LOS ESTUDIOS PREVIOS EMITIDOS POR EL SERVICIO GEOLÓGICO Y PROPUESTA PRESENTADA POR SERVICIOS POSTALES NACIONALES S.A. APROBADA POR EL COORDINADOR DEL GRUPO DE SERVICIOS ADMINISTRATIVOS DEL SERVICIO GEOLÓGICO, LA CUAL HACE PARTE DEL CONTRATO INTERADMINISTRATIVO</t>
  </si>
  <si>
    <t>Convenio 001-2013</t>
  </si>
  <si>
    <t>SERVIOS POSTALES NACIONALES S.A</t>
  </si>
  <si>
    <t>381-2013</t>
  </si>
  <si>
    <t>Comunicado de aceptación 012 del 10 de abril de 2013</t>
  </si>
  <si>
    <t>396-2013</t>
  </si>
  <si>
    <t>BETA ANALYTIC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</si>
</sst>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 #,##0.00_ ;_ * \-#,##0.00_ ;_ * &quot;-&quot;??_ ;_ @_ "/>
    <numFmt numFmtId="165" formatCode="[$-240A]d&quot; de &quot;mmmm&quot; de &quot;yyyy;@"/>
    <numFmt numFmtId="166" formatCode="_ * #,##0_ ;_ * \-#,##0_ ;_ * &quot;-&quot;??_ ;_ @_ "/>
    <numFmt numFmtId="167" formatCode="[$-409]h:mm\ AM/PM;@"/>
    <numFmt numFmtId="168" formatCode="_(&quot;€&quot;* #,##0.00_);_(&quot;€&quot;* \(#,##0.00\);_(&quot;€&quot;* &quot;-&quot;??_);_(@_)"/>
  </numFmts>
  <fonts count="16"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b/>
      <sz val="12"/>
      <name val="Arial"/>
      <family val="2"/>
    </font>
    <font>
      <b/>
      <sz val="14"/>
      <name val="Arial"/>
      <family val="2"/>
    </font>
    <font>
      <sz val="10"/>
      <name val="Calibri"/>
      <family val="2"/>
      <scheme val="minor"/>
    </font>
    <font>
      <b/>
      <sz val="11"/>
      <name val="Arial"/>
      <family val="2"/>
    </font>
    <font>
      <b/>
      <sz val="18"/>
      <name val="Arial"/>
      <family val="2"/>
    </font>
    <font>
      <sz val="10"/>
      <name val="Arial"/>
      <family val="2"/>
    </font>
    <font>
      <sz val="10"/>
      <name val="Arial"/>
      <family val="2"/>
    </font>
    <font>
      <b/>
      <sz val="10"/>
      <color theme="0"/>
      <name val="Calibri"/>
      <family val="2"/>
      <scheme val="minor"/>
    </font>
    <font>
      <sz val="10"/>
      <name val="Arial"/>
      <family val="2"/>
    </font>
    <font>
      <sz val="10"/>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bgColor indexed="64"/>
      </patternFill>
    </fill>
    <fill>
      <patternFill patternType="solid">
        <fgColor theme="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8" tint="0.79998168889431442"/>
        <bgColor indexed="64"/>
      </patternFill>
    </fill>
  </fills>
  <borders count="23">
    <border>
      <left/>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164" fontId="2" fillId="0" borderId="0" applyFont="0" applyFill="0" applyBorder="0" applyAlignment="0" applyProtection="0"/>
    <xf numFmtId="0" fontId="1" fillId="0" borderId="0"/>
    <xf numFmtId="168" fontId="1" fillId="0" borderId="0" applyFont="0" applyFill="0" applyBorder="0" applyAlignment="0" applyProtection="0"/>
    <xf numFmtId="0" fontId="2" fillId="0" borderId="0"/>
    <xf numFmtId="0" fontId="11" fillId="0" borderId="0"/>
    <xf numFmtId="164" fontId="2" fillId="0" borderId="0" applyFont="0" applyFill="0" applyBorder="0" applyAlignment="0" applyProtection="0"/>
    <xf numFmtId="0" fontId="12" fillId="0" borderId="0"/>
    <xf numFmtId="0" fontId="14" fillId="0" borderId="0"/>
    <xf numFmtId="164" fontId="2" fillId="0" borderId="0" applyFont="0" applyFill="0" applyBorder="0" applyAlignment="0" applyProtection="0"/>
    <xf numFmtId="0" fontId="15" fillId="0" borderId="0"/>
  </cellStyleXfs>
  <cellXfs count="114">
    <xf numFmtId="0" fontId="0" fillId="0" borderId="0" xfId="0"/>
    <xf numFmtId="0" fontId="5" fillId="0" borderId="0" xfId="0" applyFont="1"/>
    <xf numFmtId="0" fontId="0" fillId="0" borderId="1" xfId="0" applyBorder="1"/>
    <xf numFmtId="0" fontId="0" fillId="0" borderId="5" xfId="0" applyBorder="1" applyAlignment="1">
      <alignment horizontal="center"/>
    </xf>
    <xf numFmtId="0" fontId="6" fillId="3" borderId="6" xfId="0" applyFont="1" applyFill="1" applyBorder="1" applyAlignment="1">
      <alignment horizontal="center"/>
    </xf>
    <xf numFmtId="0" fontId="5" fillId="0" borderId="1" xfId="0" applyFont="1" applyBorder="1"/>
    <xf numFmtId="0" fontId="6" fillId="2" borderId="3" xfId="0" applyFont="1" applyFill="1" applyBorder="1"/>
    <xf numFmtId="0" fontId="6" fillId="2" borderId="4" xfId="0" applyFont="1" applyFill="1" applyBorder="1" applyAlignment="1">
      <alignment horizontal="center"/>
    </xf>
    <xf numFmtId="0" fontId="4" fillId="4" borderId="9" xfId="0" applyFont="1" applyFill="1" applyBorder="1" applyAlignment="1">
      <alignment horizontal="center" vertical="top" wrapText="1"/>
    </xf>
    <xf numFmtId="0" fontId="4" fillId="4" borderId="10" xfId="0" applyFont="1" applyFill="1" applyBorder="1" applyAlignment="1">
      <alignment horizontal="center" vertical="top"/>
    </xf>
    <xf numFmtId="0" fontId="6" fillId="4" borderId="11" xfId="0" applyFont="1" applyFill="1" applyBorder="1" applyAlignment="1">
      <alignment horizontal="center" vertical="top"/>
    </xf>
    <xf numFmtId="0" fontId="0" fillId="0" borderId="2" xfId="0" applyBorder="1"/>
    <xf numFmtId="0" fontId="6" fillId="3" borderId="6" xfId="0" applyFont="1" applyFill="1" applyBorder="1" applyAlignment="1">
      <alignment horizontal="center" vertical="center"/>
    </xf>
    <xf numFmtId="0" fontId="0" fillId="0" borderId="1" xfId="0" applyBorder="1" applyAlignment="1">
      <alignment vertical="center" wrapText="1"/>
    </xf>
    <xf numFmtId="0" fontId="0" fillId="5" borderId="5" xfId="0" applyFill="1" applyBorder="1" applyAlignment="1">
      <alignment horizontal="center"/>
    </xf>
    <xf numFmtId="0" fontId="0" fillId="5" borderId="5" xfId="0" applyFill="1" applyBorder="1" applyAlignment="1">
      <alignment horizontal="center" vertical="center"/>
    </xf>
    <xf numFmtId="0" fontId="4" fillId="4" borderId="10" xfId="0" applyFont="1" applyFill="1" applyBorder="1" applyAlignment="1">
      <alignment horizontal="center" vertical="top" wrapText="1"/>
    </xf>
    <xf numFmtId="0" fontId="4" fillId="4" borderId="20" xfId="0" applyFont="1" applyFill="1" applyBorder="1" applyAlignment="1">
      <alignment horizontal="center" vertical="top" wrapText="1"/>
    </xf>
    <xf numFmtId="0" fontId="0" fillId="0" borderId="7" xfId="0" applyBorder="1" applyAlignment="1">
      <alignment horizontal="center"/>
    </xf>
    <xf numFmtId="0" fontId="0" fillId="0" borderId="7" xfId="0" applyBorder="1" applyAlignment="1">
      <alignment horizontal="center" vertical="center"/>
    </xf>
    <xf numFmtId="0" fontId="0" fillId="5" borderId="7" xfId="0" applyFill="1" applyBorder="1" applyAlignment="1">
      <alignment horizontal="center"/>
    </xf>
    <xf numFmtId="0" fontId="0" fillId="0" borderId="2" xfId="0" applyBorder="1" applyAlignment="1">
      <alignment horizontal="center"/>
    </xf>
    <xf numFmtId="0" fontId="0" fillId="3" borderId="0" xfId="0" applyFill="1"/>
    <xf numFmtId="0" fontId="4" fillId="4" borderId="11" xfId="0" applyFont="1" applyFill="1" applyBorder="1" applyAlignment="1">
      <alignment horizontal="center" vertical="top" wrapText="1"/>
    </xf>
    <xf numFmtId="0" fontId="5" fillId="3" borderId="0" xfId="0" applyFont="1" applyFill="1"/>
    <xf numFmtId="0" fontId="0" fillId="3" borderId="2" xfId="0" applyFill="1" applyBorder="1" applyAlignment="1">
      <alignment horizontal="center" vertical="center"/>
    </xf>
    <xf numFmtId="0" fontId="0" fillId="3" borderId="0" xfId="0" applyFill="1" applyAlignment="1">
      <alignment horizontal="center" vertical="top"/>
    </xf>
    <xf numFmtId="0" fontId="0" fillId="3" borderId="0" xfId="0" applyFill="1" applyAlignment="1">
      <alignment horizontal="center" vertical="center"/>
    </xf>
    <xf numFmtId="0" fontId="4" fillId="8" borderId="2" xfId="0" applyFont="1" applyFill="1" applyBorder="1" applyAlignment="1">
      <alignment horizontal="center" vertical="center"/>
    </xf>
    <xf numFmtId="0" fontId="5" fillId="3" borderId="13" xfId="0" applyFont="1" applyFill="1" applyBorder="1"/>
    <xf numFmtId="0" fontId="2" fillId="3" borderId="13" xfId="0" applyFont="1" applyFill="1" applyBorder="1"/>
    <xf numFmtId="0" fontId="0" fillId="3" borderId="13" xfId="0" applyFill="1" applyBorder="1"/>
    <xf numFmtId="0" fontId="0" fillId="3" borderId="13" xfId="0" applyFill="1" applyBorder="1" applyAlignment="1">
      <alignment wrapText="1"/>
    </xf>
    <xf numFmtId="0" fontId="2" fillId="3" borderId="13" xfId="0" applyFont="1" applyFill="1" applyBorder="1" applyAlignment="1">
      <alignment wrapText="1"/>
    </xf>
    <xf numFmtId="0" fontId="0" fillId="3" borderId="14" xfId="0" applyFill="1" applyBorder="1"/>
    <xf numFmtId="0" fontId="0" fillId="3" borderId="16" xfId="0" applyFill="1" applyBorder="1" applyAlignment="1">
      <alignment horizontal="center"/>
    </xf>
    <xf numFmtId="0" fontId="5" fillId="3" borderId="17" xfId="0" applyFont="1" applyFill="1" applyBorder="1" applyAlignment="1">
      <alignment horizontal="center"/>
    </xf>
    <xf numFmtId="0" fontId="0" fillId="3" borderId="17" xfId="0" applyFill="1" applyBorder="1" applyAlignment="1">
      <alignment horizontal="center"/>
    </xf>
    <xf numFmtId="0" fontId="2" fillId="3" borderId="17" xfId="0" applyFont="1" applyFill="1" applyBorder="1" applyAlignment="1">
      <alignment horizontal="center"/>
    </xf>
    <xf numFmtId="1" fontId="0" fillId="3" borderId="17" xfId="0" applyNumberFormat="1" applyFill="1" applyBorder="1" applyAlignment="1">
      <alignment horizontal="center"/>
    </xf>
    <xf numFmtId="0" fontId="0" fillId="3" borderId="18"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vertical="center"/>
    </xf>
    <xf numFmtId="0" fontId="4" fillId="9" borderId="15" xfId="0" applyFont="1" applyFill="1" applyBorder="1" applyAlignment="1">
      <alignment horizontal="center" vertical="center" wrapText="1"/>
    </xf>
    <xf numFmtId="0" fontId="4" fillId="9" borderId="19"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9" fillId="3" borderId="0" xfId="0" applyFont="1" applyFill="1" applyAlignment="1">
      <alignment horizontal="center"/>
    </xf>
    <xf numFmtId="0" fontId="7" fillId="3" borderId="0" xfId="0" applyFont="1" applyFill="1" applyAlignment="1">
      <alignment horizontal="center"/>
    </xf>
    <xf numFmtId="0" fontId="8" fillId="3" borderId="2" xfId="0" applyFont="1" applyFill="1" applyBorder="1" applyAlignment="1" applyProtection="1">
      <alignment horizontal="left" vertical="center" wrapText="1"/>
      <protection locked="0"/>
    </xf>
    <xf numFmtId="15" fontId="8" fillId="3" borderId="2" xfId="0" applyNumberFormat="1" applyFont="1" applyFill="1" applyBorder="1" applyAlignment="1">
      <alignment horizontal="left" vertical="center" wrapText="1"/>
    </xf>
    <xf numFmtId="0" fontId="8" fillId="3" borderId="2" xfId="0" applyFont="1" applyFill="1" applyBorder="1" applyAlignment="1">
      <alignment horizontal="left" vertical="center" wrapText="1"/>
    </xf>
    <xf numFmtId="0" fontId="4" fillId="10" borderId="2" xfId="0" applyFont="1" applyFill="1" applyBorder="1" applyAlignment="1">
      <alignment horizontal="center"/>
    </xf>
    <xf numFmtId="0" fontId="0" fillId="3" borderId="2" xfId="0" applyFill="1" applyBorder="1"/>
    <xf numFmtId="166" fontId="0" fillId="3" borderId="0" xfId="1" applyNumberFormat="1" applyFont="1" applyFill="1"/>
    <xf numFmtId="166" fontId="0" fillId="3" borderId="0" xfId="0" applyNumberFormat="1" applyFill="1"/>
    <xf numFmtId="166" fontId="2" fillId="3" borderId="2" xfId="1" applyNumberFormat="1" applyFont="1" applyFill="1" applyBorder="1" applyAlignment="1">
      <alignment horizontal="center" vertical="center"/>
    </xf>
    <xf numFmtId="0" fontId="8" fillId="0" borderId="2" xfId="0" applyFont="1" applyFill="1" applyBorder="1" applyAlignment="1" applyProtection="1">
      <alignment horizontal="left" vertical="top" wrapText="1"/>
      <protection locked="0"/>
    </xf>
    <xf numFmtId="0" fontId="4" fillId="7" borderId="2" xfId="0" applyFont="1" applyFill="1" applyBorder="1" applyAlignment="1">
      <alignment horizontal="center" vertical="center"/>
    </xf>
    <xf numFmtId="0" fontId="4" fillId="12" borderId="2" xfId="0" applyFont="1" applyFill="1" applyBorder="1" applyAlignment="1">
      <alignment horizontal="center" vertical="center"/>
    </xf>
    <xf numFmtId="0" fontId="8" fillId="0" borderId="0" xfId="0" applyFont="1" applyFill="1" applyBorder="1" applyAlignment="1">
      <alignment horizontal="left" vertical="top" wrapText="1"/>
    </xf>
    <xf numFmtId="0" fontId="8" fillId="0" borderId="0" xfId="0" applyFont="1" applyFill="1" applyBorder="1"/>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2" xfId="0" applyFont="1" applyFill="1" applyBorder="1" applyAlignment="1">
      <alignment horizontal="center" vertical="center"/>
    </xf>
    <xf numFmtId="164" fontId="8" fillId="0" borderId="2" xfId="1" applyFont="1" applyFill="1" applyBorder="1" applyAlignment="1" applyProtection="1">
      <alignment vertical="center"/>
      <protection locked="0"/>
    </xf>
    <xf numFmtId="165" fontId="8"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64" fontId="8" fillId="3" borderId="2" xfId="1" applyFont="1" applyFill="1" applyBorder="1" applyAlignment="1" applyProtection="1">
      <alignment horizontal="center" vertical="center" wrapText="1"/>
      <protection locked="0"/>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164" fontId="8" fillId="0" borderId="0" xfId="1" applyFont="1" applyFill="1" applyBorder="1" applyAlignment="1">
      <alignment horizontal="center" vertical="center"/>
    </xf>
    <xf numFmtId="165" fontId="8"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8" fillId="0" borderId="0" xfId="0" applyFont="1" applyBorder="1" applyAlignment="1" applyProtection="1">
      <alignment horizontal="left" vertical="center" wrapText="1"/>
      <protection locked="0"/>
    </xf>
    <xf numFmtId="164" fontId="8" fillId="0" borderId="0" xfId="1" applyFont="1" applyBorder="1" applyAlignment="1" applyProtection="1">
      <alignment horizontal="center" vertical="top" wrapText="1"/>
      <protection locked="0"/>
    </xf>
    <xf numFmtId="0" fontId="8" fillId="0" borderId="2" xfId="0" applyFont="1" applyBorder="1" applyAlignment="1">
      <alignment horizontal="center" vertical="center"/>
    </xf>
    <xf numFmtId="3" fontId="8" fillId="3" borderId="2" xfId="0" applyNumberFormat="1" applyFont="1" applyFill="1" applyBorder="1" applyAlignment="1" applyProtection="1">
      <alignment horizontal="left" vertical="center" wrapText="1"/>
      <protection locked="0"/>
    </xf>
    <xf numFmtId="164" fontId="8" fillId="0" borderId="2" xfId="1" applyFont="1" applyFill="1" applyBorder="1" applyAlignment="1" applyProtection="1">
      <alignment horizontal="right" vertical="center"/>
      <protection locked="0"/>
    </xf>
    <xf numFmtId="164" fontId="8" fillId="0" borderId="2" xfId="9" applyFont="1" applyFill="1" applyBorder="1" applyAlignment="1" applyProtection="1">
      <alignment vertical="center"/>
      <protection locked="0"/>
    </xf>
    <xf numFmtId="164" fontId="8" fillId="0" borderId="2" xfId="1"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8" fillId="0" borderId="2" xfId="0" applyNumberFormat="1" applyFont="1" applyFill="1" applyBorder="1" applyAlignment="1">
      <alignment horizontal="center" vertical="center"/>
    </xf>
    <xf numFmtId="0" fontId="8" fillId="4" borderId="2" xfId="0" applyFont="1" applyFill="1" applyBorder="1" applyAlignment="1" applyProtection="1">
      <alignment horizontal="center" vertical="center" wrapText="1"/>
    </xf>
    <xf numFmtId="164" fontId="8" fillId="4" borderId="2" xfId="1" applyFont="1" applyFill="1" applyBorder="1" applyAlignment="1" applyProtection="1">
      <alignment vertical="center"/>
      <protection locked="0"/>
    </xf>
    <xf numFmtId="165" fontId="8" fillId="4" borderId="2" xfId="0" applyNumberFormat="1" applyFont="1" applyFill="1" applyBorder="1" applyAlignment="1">
      <alignment horizontal="center" vertical="center" wrapText="1"/>
    </xf>
    <xf numFmtId="167" fontId="8" fillId="4" borderId="2" xfId="0" applyNumberFormat="1" applyFont="1" applyFill="1" applyBorder="1" applyAlignment="1">
      <alignment horizontal="center" vertical="center" wrapText="1"/>
    </xf>
    <xf numFmtId="1" fontId="8" fillId="4" borderId="2" xfId="0" applyNumberFormat="1" applyFont="1" applyFill="1" applyBorder="1" applyAlignment="1">
      <alignment horizontal="center" vertical="center" wrapText="1"/>
    </xf>
    <xf numFmtId="0" fontId="8" fillId="4"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justify" vertical="top" wrapText="1"/>
      <protection locked="0"/>
    </xf>
    <xf numFmtId="0" fontId="8" fillId="4" borderId="2" xfId="0" applyFont="1" applyFill="1" applyBorder="1" applyAlignment="1" applyProtection="1">
      <alignment horizontal="justify" vertical="top" wrapText="1"/>
      <protection locked="0"/>
    </xf>
    <xf numFmtId="0" fontId="8" fillId="0" borderId="2" xfId="10" applyFont="1" applyFill="1" applyBorder="1" applyAlignment="1" applyProtection="1">
      <alignment horizontal="justify" vertical="top" wrapText="1"/>
      <protection locked="0"/>
    </xf>
    <xf numFmtId="164" fontId="8" fillId="4" borderId="2" xfId="1" applyFont="1" applyFill="1" applyBorder="1" applyAlignment="1" applyProtection="1">
      <alignment horizontal="center" vertical="center" wrapText="1"/>
      <protection locked="0"/>
    </xf>
    <xf numFmtId="43" fontId="8" fillId="0" borderId="2" xfId="1" applyNumberFormat="1" applyFont="1" applyBorder="1" applyAlignment="1">
      <alignment vertical="center"/>
    </xf>
    <xf numFmtId="0" fontId="8" fillId="4" borderId="2" xfId="0" applyFont="1" applyFill="1" applyBorder="1" applyAlignment="1" applyProtection="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8" fillId="14" borderId="2" xfId="0" applyFont="1" applyFill="1" applyBorder="1" applyAlignment="1" applyProtection="1">
      <alignment horizontal="left" vertical="center" wrapText="1"/>
    </xf>
    <xf numFmtId="0" fontId="3" fillId="3" borderId="0" xfId="0" applyFont="1" applyFill="1" applyBorder="1" applyAlignment="1">
      <alignment vertical="center"/>
    </xf>
    <xf numFmtId="0" fontId="2" fillId="9" borderId="8" xfId="0" applyFont="1" applyFill="1" applyBorder="1" applyAlignment="1">
      <alignment horizontal="center" vertical="center"/>
    </xf>
    <xf numFmtId="0" fontId="2" fillId="9" borderId="12" xfId="0" applyFont="1" applyFill="1" applyBorder="1" applyAlignment="1">
      <alignment horizontal="center" vertical="center"/>
    </xf>
    <xf numFmtId="164" fontId="13" fillId="13" borderId="2" xfId="1" applyFont="1" applyFill="1" applyBorder="1" applyAlignment="1" applyProtection="1">
      <alignment horizontal="center" vertical="center" wrapText="1"/>
      <protection locked="0"/>
    </xf>
    <xf numFmtId="0" fontId="13" fillId="6" borderId="2" xfId="0" applyFont="1" applyFill="1" applyBorder="1" applyAlignment="1">
      <alignment horizontal="center" vertical="center" wrapText="1"/>
    </xf>
    <xf numFmtId="164" fontId="13" fillId="6" borderId="2" xfId="1"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3" borderId="2" xfId="0" applyFont="1" applyFill="1" applyBorder="1" applyAlignment="1" applyProtection="1">
      <alignment horizontal="center" vertical="center" wrapText="1"/>
      <protection locked="0"/>
    </xf>
    <xf numFmtId="0" fontId="10" fillId="3" borderId="0" xfId="0" applyFont="1" applyFill="1" applyAlignment="1">
      <alignment horizontal="center"/>
    </xf>
    <xf numFmtId="165" fontId="9" fillId="3" borderId="0" xfId="0" applyNumberFormat="1" applyFont="1" applyFill="1" applyAlignment="1">
      <alignment horizontal="center"/>
    </xf>
    <xf numFmtId="0" fontId="4" fillId="10" borderId="2" xfId="0" applyFont="1" applyFill="1" applyBorder="1" applyAlignment="1">
      <alignment horizontal="center"/>
    </xf>
    <xf numFmtId="0" fontId="4" fillId="10" borderId="22" xfId="0" applyFont="1" applyFill="1" applyBorder="1" applyAlignment="1">
      <alignment horizontal="center" vertical="center"/>
    </xf>
    <xf numFmtId="0" fontId="4" fillId="10" borderId="21" xfId="0" applyFont="1" applyFill="1" applyBorder="1" applyAlignment="1">
      <alignment horizontal="center" vertical="center"/>
    </xf>
  </cellXfs>
  <cellStyles count="11">
    <cellStyle name="Millares" xfId="1" builtinId="3"/>
    <cellStyle name="Millares 2" xfId="6"/>
    <cellStyle name="Millares 3" xfId="9"/>
    <cellStyle name="Moneda 2" xfId="3"/>
    <cellStyle name="Normal" xfId="0" builtinId="0"/>
    <cellStyle name="Normal 2" xfId="2"/>
    <cellStyle name="Normal 3" xfId="4"/>
    <cellStyle name="Normal 4" xfId="5"/>
    <cellStyle name="Normal 5" xfId="7"/>
    <cellStyle name="Normal 6" xfId="8"/>
    <cellStyle name="Normal 7" xfId="10"/>
  </cellStyles>
  <dxfs count="1">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barChart>
        <c:barDir val="bar"/>
        <c:grouping val="clustered"/>
        <c:varyColors val="0"/>
        <c:ser>
          <c:idx val="0"/>
          <c:order val="0"/>
          <c:invertIfNegative val="0"/>
          <c:cat>
            <c:numRef>
              <c:f>'Consulta '!$B$21:$B$36</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'Consulta '!$B$21:$B$36</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ser>
          <c:idx val="1"/>
          <c:order val="1"/>
          <c:invertIfNegative val="0"/>
          <c:dLbls>
            <c:txPr>
              <a:bodyPr/>
              <a:lstStyle/>
              <a:p>
                <a:pPr>
                  <a:defRPr lang="es-ES"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numRef>
              <c:f>'Consulta '!$B$21:$B$36</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'Consulta '!$N$21:$N$36</c:f>
              <c:numCache>
                <c:formatCode>General</c:formatCode>
                <c:ptCount val="16"/>
                <c:pt idx="0">
                  <c:v>0</c:v>
                </c:pt>
              </c:numCache>
            </c:numRef>
          </c:val>
        </c:ser>
        <c:dLbls>
          <c:showLegendKey val="0"/>
          <c:showVal val="0"/>
          <c:showCatName val="0"/>
          <c:showSerName val="0"/>
          <c:showPercent val="0"/>
          <c:showBubbleSize val="0"/>
        </c:dLbls>
        <c:gapWidth val="150"/>
        <c:axId val="72311168"/>
        <c:axId val="72312704"/>
      </c:barChart>
      <c:catAx>
        <c:axId val="72311168"/>
        <c:scaling>
          <c:orientation val="minMax"/>
        </c:scaling>
        <c:delete val="0"/>
        <c:axPos val="l"/>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72312704"/>
        <c:crosses val="autoZero"/>
        <c:auto val="1"/>
        <c:lblAlgn val="ctr"/>
        <c:lblOffset val="100"/>
        <c:noMultiLvlLbl val="0"/>
      </c:catAx>
      <c:valAx>
        <c:axId val="72312704"/>
        <c:scaling>
          <c:orientation val="minMax"/>
        </c:scaling>
        <c:delete val="0"/>
        <c:axPos val="b"/>
        <c:majorGridlines/>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723111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dLbls>
            <c:txPr>
              <a:bodyPr/>
              <a:lstStyle/>
              <a:p>
                <a:pPr>
                  <a:defRPr lang="es-ES"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'Consulta '!$B$40:$B$44</c:f>
              <c:strCache>
                <c:ptCount val="5"/>
                <c:pt idx="0">
                  <c:v>CM - Concurso de Méritos</c:v>
                </c:pt>
                <c:pt idx="1">
                  <c:v>Contratación Directa</c:v>
                </c:pt>
                <c:pt idx="2">
                  <c:v>#¡REF!</c:v>
                </c:pt>
                <c:pt idx="3">
                  <c:v>LP - Licitación Pública</c:v>
                </c:pt>
                <c:pt idx="4">
                  <c:v>SA - Selección Abreviada de Menor Cuantía</c:v>
                </c:pt>
              </c:strCache>
            </c:strRef>
          </c:cat>
          <c:val>
            <c:numRef>
              <c:f>'Consulta '!$M$40:$M$44</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222208"/>
        <c:axId val="72223744"/>
      </c:barChart>
      <c:catAx>
        <c:axId val="72222208"/>
        <c:scaling>
          <c:orientation val="minMax"/>
        </c:scaling>
        <c:delete val="0"/>
        <c:axPos val="l"/>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72223744"/>
        <c:crosses val="autoZero"/>
        <c:auto val="1"/>
        <c:lblAlgn val="ctr"/>
        <c:lblOffset val="100"/>
        <c:noMultiLvlLbl val="0"/>
      </c:catAx>
      <c:valAx>
        <c:axId val="72223744"/>
        <c:scaling>
          <c:orientation val="minMax"/>
        </c:scaling>
        <c:delete val="0"/>
        <c:axPos val="b"/>
        <c:majorGridlines/>
        <c:numFmt formatCode="General" sourceLinked="1"/>
        <c:majorTickMark val="out"/>
        <c:minorTickMark val="none"/>
        <c:tickLblPos val="nextTo"/>
        <c:txPr>
          <a:bodyPr rot="0" vert="horz"/>
          <a:lstStyle/>
          <a:p>
            <a:pPr>
              <a:defRPr lang="es-ES" sz="1000" b="0" i="0" u="none" strike="noStrike" baseline="0">
                <a:solidFill>
                  <a:srgbClr val="000000"/>
                </a:solidFill>
                <a:latin typeface="Calibri"/>
                <a:ea typeface="Calibri"/>
                <a:cs typeface="Calibri"/>
              </a:defRPr>
            </a:pPr>
            <a:endParaRPr lang="es-CO"/>
          </a:p>
        </c:txPr>
        <c:crossAx val="72222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104775</xdr:colOff>
      <xdr:row>39</xdr:row>
      <xdr:rowOff>152400</xdr:rowOff>
    </xdr:from>
    <xdr:to>
      <xdr:col>25</xdr:col>
      <xdr:colOff>95250</xdr:colOff>
      <xdr:row>55</xdr:row>
      <xdr:rowOff>161925</xdr:rowOff>
    </xdr:to>
    <xdr:graphicFrame macro="">
      <xdr:nvGraphicFramePr>
        <xdr:cNvPr id="17883283"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400050</xdr:colOff>
      <xdr:row>57</xdr:row>
      <xdr:rowOff>180975</xdr:rowOff>
    </xdr:from>
    <xdr:to>
      <xdr:col>23</xdr:col>
      <xdr:colOff>381000</xdr:colOff>
      <xdr:row>67</xdr:row>
      <xdr:rowOff>0</xdr:rowOff>
    </xdr:to>
    <xdr:graphicFrame macro="">
      <xdr:nvGraphicFramePr>
        <xdr:cNvPr id="17883284"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externalLinkPath" Target="http://intranet.fonade.net/Documents%20and%20Settings/jcaldero.FONADE/Datos%20de%20programa/Microsoft/Excel/Cargas%20de%20Trabajo%20Definitivo%20(version%201).xls" TargetMode="External"/><Relationship Id="rId1" Type="http://schemas.openxmlformats.org/officeDocument/2006/relationships/externalLinkPath" Target="http://intranet.fonade.net/Documents%20and%20Settings/jcaldero.FONADE/Datos%20de%20programa/Microsoft/Excel/Cargas%20de%20Trabajo%20Definitivo%20(version%201).xl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33"/>
  <sheetViews>
    <sheetView workbookViewId="0">
      <selection activeCell="F6" sqref="F6"/>
    </sheetView>
  </sheetViews>
  <sheetFormatPr baseColWidth="10" defaultRowHeight="12.75" x14ac:dyDescent="0.2"/>
  <cols>
    <col min="1" max="1" width="3.28515625" style="22" customWidth="1"/>
    <col min="2" max="2" width="50" style="24" customWidth="1"/>
    <col min="3" max="3" width="4.28515625" style="22" customWidth="1"/>
    <col min="4" max="4" width="39.28515625" style="24" customWidth="1"/>
    <col min="5" max="5" width="4.140625" style="22" customWidth="1"/>
    <col min="6" max="6" width="50" style="24" customWidth="1"/>
    <col min="7" max="8" width="11.42578125" style="22"/>
    <col min="9" max="9" width="13" style="22" bestFit="1" customWidth="1"/>
    <col min="10" max="16384" width="11.42578125" style="22"/>
  </cols>
  <sheetData>
    <row r="1" spans="1:9" s="26" customFormat="1" ht="31.5" customHeight="1" x14ac:dyDescent="0.2">
      <c r="A1" s="27"/>
      <c r="B1" s="59" t="s">
        <v>5</v>
      </c>
      <c r="C1" s="27"/>
      <c r="D1" s="28" t="s">
        <v>2</v>
      </c>
      <c r="E1" s="27"/>
      <c r="F1" s="60" t="s">
        <v>140</v>
      </c>
      <c r="H1" s="102" t="s">
        <v>139</v>
      </c>
      <c r="I1" s="103"/>
    </row>
    <row r="2" spans="1:9" x14ac:dyDescent="0.2">
      <c r="B2" s="47" t="s">
        <v>1100</v>
      </c>
      <c r="D2" s="98" t="s">
        <v>1098</v>
      </c>
      <c r="F2" s="47" t="s">
        <v>146</v>
      </c>
      <c r="H2" s="25">
        <v>1</v>
      </c>
      <c r="I2" s="46" t="s">
        <v>127</v>
      </c>
    </row>
    <row r="3" spans="1:9" ht="30" customHeight="1" x14ac:dyDescent="0.2">
      <c r="B3" s="47" t="s">
        <v>145</v>
      </c>
      <c r="D3" s="98" t="s">
        <v>1093</v>
      </c>
      <c r="F3" s="47" t="s">
        <v>1160</v>
      </c>
      <c r="H3" s="25">
        <v>2</v>
      </c>
      <c r="I3" s="46" t="s">
        <v>128</v>
      </c>
    </row>
    <row r="4" spans="1:9" ht="27" customHeight="1" x14ac:dyDescent="0.2">
      <c r="B4" s="98" t="s">
        <v>876</v>
      </c>
      <c r="D4" s="98" t="s">
        <v>880</v>
      </c>
      <c r="F4" s="47" t="s">
        <v>147</v>
      </c>
      <c r="H4" s="25">
        <v>3</v>
      </c>
      <c r="I4" s="46" t="s">
        <v>129</v>
      </c>
    </row>
    <row r="5" spans="1:9" ht="15" customHeight="1" x14ac:dyDescent="0.2">
      <c r="B5" s="98" t="s">
        <v>1092</v>
      </c>
      <c r="D5" s="47" t="s">
        <v>1095</v>
      </c>
      <c r="F5" s="98" t="s">
        <v>148</v>
      </c>
      <c r="H5" s="25">
        <v>4</v>
      </c>
      <c r="I5" s="46" t="s">
        <v>130</v>
      </c>
    </row>
    <row r="6" spans="1:9" ht="15" customHeight="1" x14ac:dyDescent="0.2">
      <c r="B6" s="47" t="s">
        <v>144</v>
      </c>
      <c r="D6" s="47" t="s">
        <v>125</v>
      </c>
      <c r="F6" s="47" t="s">
        <v>1024</v>
      </c>
      <c r="H6" s="25">
        <v>5</v>
      </c>
      <c r="I6" s="46" t="s">
        <v>131</v>
      </c>
    </row>
    <row r="7" spans="1:9" ht="15" customHeight="1" x14ac:dyDescent="0.2">
      <c r="B7" s="47" t="s">
        <v>875</v>
      </c>
      <c r="D7" s="47" t="s">
        <v>896</v>
      </c>
      <c r="F7" s="47" t="s">
        <v>159</v>
      </c>
      <c r="H7" s="25">
        <v>6</v>
      </c>
      <c r="I7" s="46" t="s">
        <v>132</v>
      </c>
    </row>
    <row r="8" spans="1:9" ht="15" customHeight="1" x14ac:dyDescent="0.2">
      <c r="B8" s="47" t="s">
        <v>1021</v>
      </c>
      <c r="D8" s="47" t="s">
        <v>152</v>
      </c>
      <c r="F8" s="47" t="s">
        <v>1166</v>
      </c>
      <c r="H8" s="25">
        <v>7</v>
      </c>
      <c r="I8" s="46" t="s">
        <v>133</v>
      </c>
    </row>
    <row r="9" spans="1:9" ht="15" customHeight="1" x14ac:dyDescent="0.2">
      <c r="B9" s="47" t="s">
        <v>883</v>
      </c>
      <c r="D9" s="47" t="s">
        <v>124</v>
      </c>
      <c r="F9" s="47" t="s">
        <v>891</v>
      </c>
      <c r="H9" s="25">
        <v>8</v>
      </c>
      <c r="I9" s="46" t="s">
        <v>134</v>
      </c>
    </row>
    <row r="10" spans="1:9" x14ac:dyDescent="0.2">
      <c r="B10" s="47" t="s">
        <v>1023</v>
      </c>
      <c r="D10" s="99" t="s">
        <v>151</v>
      </c>
      <c r="F10" s="47" t="s">
        <v>1003</v>
      </c>
      <c r="H10" s="25">
        <v>9</v>
      </c>
      <c r="I10" s="46" t="s">
        <v>135</v>
      </c>
    </row>
    <row r="11" spans="1:9" x14ac:dyDescent="0.2">
      <c r="B11" s="47" t="s">
        <v>1027</v>
      </c>
      <c r="D11" s="47" t="s">
        <v>123</v>
      </c>
      <c r="F11" s="47" t="s">
        <v>1148</v>
      </c>
      <c r="H11" s="25">
        <v>10</v>
      </c>
      <c r="I11" s="46" t="s">
        <v>136</v>
      </c>
    </row>
    <row r="12" spans="1:9" ht="25.5" x14ac:dyDescent="0.2">
      <c r="B12" s="47" t="s">
        <v>1097</v>
      </c>
      <c r="D12" s="98" t="s">
        <v>150</v>
      </c>
      <c r="F12" s="47" t="s">
        <v>445</v>
      </c>
      <c r="H12" s="25">
        <v>11</v>
      </c>
      <c r="I12" s="46" t="s">
        <v>137</v>
      </c>
    </row>
    <row r="13" spans="1:9" x14ac:dyDescent="0.2">
      <c r="B13" s="47" t="s">
        <v>1158</v>
      </c>
      <c r="D13" s="47" t="s">
        <v>149</v>
      </c>
      <c r="H13" s="25">
        <v>12</v>
      </c>
      <c r="I13" s="46" t="s">
        <v>138</v>
      </c>
    </row>
    <row r="14" spans="1:9" x14ac:dyDescent="0.2">
      <c r="B14" s="47" t="s">
        <v>1159</v>
      </c>
      <c r="D14" s="47" t="s">
        <v>1006</v>
      </c>
    </row>
    <row r="15" spans="1:9" x14ac:dyDescent="0.2">
      <c r="B15" s="47" t="s">
        <v>912</v>
      </c>
      <c r="D15" s="47" t="s">
        <v>921</v>
      </c>
    </row>
    <row r="16" spans="1:9" x14ac:dyDescent="0.2">
      <c r="D16" s="47" t="s">
        <v>155</v>
      </c>
    </row>
    <row r="17" spans="2:4" ht="15" customHeight="1" x14ac:dyDescent="0.2">
      <c r="D17" s="47" t="s">
        <v>884</v>
      </c>
    </row>
    <row r="18" spans="2:4" ht="15" customHeight="1" x14ac:dyDescent="0.2">
      <c r="D18" s="47" t="s">
        <v>885</v>
      </c>
    </row>
    <row r="19" spans="2:4" x14ac:dyDescent="0.2">
      <c r="D19" s="47" t="s">
        <v>3</v>
      </c>
    </row>
    <row r="20" spans="2:4" x14ac:dyDescent="0.2">
      <c r="D20" s="47" t="s">
        <v>912</v>
      </c>
    </row>
    <row r="21" spans="2:4" ht="15" customHeight="1" x14ac:dyDescent="0.2"/>
    <row r="22" spans="2:4" ht="15" customHeight="1" x14ac:dyDescent="0.2"/>
    <row r="23" spans="2:4" ht="14.25" customHeight="1" x14ac:dyDescent="0.2"/>
    <row r="26" spans="2:4" x14ac:dyDescent="0.2">
      <c r="B26" s="101"/>
    </row>
    <row r="33" ht="25.5" customHeight="1" x14ac:dyDescent="0.2"/>
  </sheetData>
  <sortState ref="B2:B6">
    <sortCondition ref="B2"/>
  </sortState>
  <customSheetViews>
    <customSheetView guid="{667146A3-2B03-42A7-8E1E-935E9B6511E4}" showPageBreaks="1">
      <selection activeCell="A14" sqref="A14"/>
      <pageMargins left="0.7" right="0.7" top="0.75" bottom="0.75" header="0.3" footer="0.3"/>
      <pageSetup orientation="portrait" r:id="rId1"/>
    </customSheetView>
  </customSheetViews>
  <mergeCells count="1">
    <mergeCell ref="H1:I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420"/>
  <sheetViews>
    <sheetView showGridLines="0" tabSelected="1" zoomScale="90" zoomScaleNormal="90" zoomScaleSheetLayoutView="130" workbookViewId="0">
      <pane xSplit="2" ySplit="2" topLeftCell="C3" activePane="bottomRight" state="frozen"/>
      <selection activeCell="F3" sqref="F3"/>
      <selection pane="topRight" activeCell="F3" sqref="F3"/>
      <selection pane="bottomLeft" activeCell="F3" sqref="F3"/>
      <selection pane="bottomRight" activeCell="B5" sqref="B5"/>
    </sheetView>
  </sheetViews>
  <sheetFormatPr baseColWidth="10" defaultRowHeight="12.75" x14ac:dyDescent="0.2"/>
  <cols>
    <col min="1" max="1" width="31.5703125" style="71" bestFit="1" customWidth="1"/>
    <col min="2" max="2" width="26" style="72" bestFit="1" customWidth="1"/>
    <col min="3" max="3" width="63.140625" style="61" customWidth="1"/>
    <col min="4" max="4" width="21.28515625" style="74" bestFit="1" customWidth="1"/>
    <col min="5" max="5" width="26.85546875" style="72" bestFit="1" customWidth="1"/>
    <col min="6" max="6" width="25.85546875" style="72" customWidth="1"/>
    <col min="7" max="9" width="25.140625" style="72" customWidth="1"/>
    <col min="10" max="10" width="28.42578125" style="72" customWidth="1"/>
    <col min="11" max="11" width="25.140625" style="72" customWidth="1"/>
    <col min="12" max="12" width="15.28515625" style="72" customWidth="1"/>
    <col min="13" max="13" width="24.5703125" style="72" customWidth="1"/>
    <col min="14" max="14" width="24.85546875" style="73" customWidth="1"/>
    <col min="15" max="17" width="26.140625" style="73" customWidth="1"/>
    <col min="18" max="18" width="26.140625" style="76" customWidth="1"/>
    <col min="19" max="19" width="26.140625" style="75" customWidth="1"/>
    <col min="20" max="20" width="47.42578125" style="77" customWidth="1"/>
    <col min="21" max="21" width="21.140625" style="78" bestFit="1" customWidth="1"/>
    <col min="22" max="16384" width="11.42578125" style="62"/>
  </cols>
  <sheetData>
    <row r="1" spans="1:21" ht="26.25" customHeight="1" x14ac:dyDescent="0.2">
      <c r="A1" s="105" t="s">
        <v>1</v>
      </c>
      <c r="B1" s="105" t="s">
        <v>874</v>
      </c>
      <c r="C1" s="106" t="s">
        <v>0</v>
      </c>
      <c r="D1" s="105" t="s">
        <v>1010</v>
      </c>
      <c r="E1" s="107" t="s">
        <v>2</v>
      </c>
      <c r="F1" s="107" t="s">
        <v>141</v>
      </c>
      <c r="G1" s="107" t="s">
        <v>861</v>
      </c>
      <c r="H1" s="107" t="s">
        <v>862</v>
      </c>
      <c r="I1" s="107" t="s">
        <v>863</v>
      </c>
      <c r="J1" s="107" t="s">
        <v>886</v>
      </c>
      <c r="K1" s="107" t="s">
        <v>94</v>
      </c>
      <c r="L1" s="107" t="s">
        <v>142</v>
      </c>
      <c r="M1" s="107" t="s">
        <v>93</v>
      </c>
      <c r="N1" s="107" t="s">
        <v>95</v>
      </c>
      <c r="O1" s="107" t="s">
        <v>873</v>
      </c>
      <c r="P1" s="107" t="s">
        <v>153</v>
      </c>
      <c r="Q1" s="107" t="s">
        <v>859</v>
      </c>
      <c r="R1" s="107" t="s">
        <v>126</v>
      </c>
      <c r="S1" s="107" t="s">
        <v>1053</v>
      </c>
      <c r="T1" s="108" t="s">
        <v>157</v>
      </c>
      <c r="U1" s="104" t="s">
        <v>91</v>
      </c>
    </row>
    <row r="2" spans="1:21" ht="25.5" customHeight="1" x14ac:dyDescent="0.2">
      <c r="A2" s="105"/>
      <c r="B2" s="105"/>
      <c r="C2" s="106"/>
      <c r="D2" s="105"/>
      <c r="E2" s="107"/>
      <c r="F2" s="107"/>
      <c r="G2" s="107"/>
      <c r="H2" s="107"/>
      <c r="I2" s="107"/>
      <c r="J2" s="107"/>
      <c r="K2" s="107"/>
      <c r="L2" s="107"/>
      <c r="M2" s="107"/>
      <c r="N2" s="107"/>
      <c r="O2" s="107"/>
      <c r="P2" s="107"/>
      <c r="Q2" s="107"/>
      <c r="R2" s="107"/>
      <c r="S2" s="107"/>
      <c r="T2" s="108"/>
      <c r="U2" s="104"/>
    </row>
    <row r="3" spans="1:21" ht="25.5" customHeight="1" x14ac:dyDescent="0.2">
      <c r="A3" s="63" t="s">
        <v>876</v>
      </c>
      <c r="B3" s="64" t="s">
        <v>159</v>
      </c>
      <c r="C3" s="92" t="s">
        <v>154</v>
      </c>
      <c r="D3" s="66">
        <v>37356864</v>
      </c>
      <c r="E3" s="64" t="s">
        <v>155</v>
      </c>
      <c r="F3" s="67">
        <v>41277</v>
      </c>
      <c r="G3" s="67" t="s">
        <v>868</v>
      </c>
      <c r="H3" s="67" t="s">
        <v>868</v>
      </c>
      <c r="I3" s="67" t="s">
        <v>868</v>
      </c>
      <c r="J3" s="67" t="s">
        <v>868</v>
      </c>
      <c r="K3" s="67" t="s">
        <v>868</v>
      </c>
      <c r="L3" s="67" t="s">
        <v>868</v>
      </c>
      <c r="M3" s="67" t="s">
        <v>868</v>
      </c>
      <c r="N3" s="67" t="s">
        <v>868</v>
      </c>
      <c r="O3" s="67" t="s">
        <v>868</v>
      </c>
      <c r="P3" s="67" t="s">
        <v>868</v>
      </c>
      <c r="Q3" s="67" t="s">
        <v>868</v>
      </c>
      <c r="R3" s="65" t="s">
        <v>505</v>
      </c>
      <c r="S3" s="67">
        <v>41278</v>
      </c>
      <c r="T3" s="50" t="s">
        <v>160</v>
      </c>
      <c r="U3" s="70">
        <v>37356864</v>
      </c>
    </row>
    <row r="4" spans="1:21" ht="25.5" customHeight="1" x14ac:dyDescent="0.2">
      <c r="A4" s="63" t="s">
        <v>876</v>
      </c>
      <c r="B4" s="64" t="s">
        <v>159</v>
      </c>
      <c r="C4" s="92" t="s">
        <v>919</v>
      </c>
      <c r="D4" s="66">
        <v>37356864</v>
      </c>
      <c r="E4" s="64" t="s">
        <v>155</v>
      </c>
      <c r="F4" s="67">
        <v>41277</v>
      </c>
      <c r="G4" s="67" t="s">
        <v>868</v>
      </c>
      <c r="H4" s="67" t="s">
        <v>868</v>
      </c>
      <c r="I4" s="67" t="s">
        <v>868</v>
      </c>
      <c r="J4" s="67" t="s">
        <v>868</v>
      </c>
      <c r="K4" s="67" t="s">
        <v>868</v>
      </c>
      <c r="L4" s="67" t="s">
        <v>868</v>
      </c>
      <c r="M4" s="67" t="s">
        <v>868</v>
      </c>
      <c r="N4" s="67" t="s">
        <v>868</v>
      </c>
      <c r="O4" s="67" t="s">
        <v>868</v>
      </c>
      <c r="P4" s="67" t="s">
        <v>868</v>
      </c>
      <c r="Q4" s="67" t="s">
        <v>868</v>
      </c>
      <c r="R4" s="65" t="s">
        <v>506</v>
      </c>
      <c r="S4" s="67">
        <v>41278</v>
      </c>
      <c r="T4" s="50" t="s">
        <v>161</v>
      </c>
      <c r="U4" s="70">
        <v>37356864</v>
      </c>
    </row>
    <row r="5" spans="1:21" ht="25.5" customHeight="1" x14ac:dyDescent="0.2">
      <c r="A5" s="63" t="s">
        <v>876</v>
      </c>
      <c r="B5" s="64" t="s">
        <v>159</v>
      </c>
      <c r="C5" s="92" t="s">
        <v>922</v>
      </c>
      <c r="D5" s="66">
        <v>25682848</v>
      </c>
      <c r="E5" s="64" t="s">
        <v>155</v>
      </c>
      <c r="F5" s="67">
        <v>41277</v>
      </c>
      <c r="G5" s="67" t="s">
        <v>868</v>
      </c>
      <c r="H5" s="67" t="s">
        <v>868</v>
      </c>
      <c r="I5" s="67" t="s">
        <v>868</v>
      </c>
      <c r="J5" s="67" t="s">
        <v>868</v>
      </c>
      <c r="K5" s="67" t="s">
        <v>868</v>
      </c>
      <c r="L5" s="67" t="s">
        <v>868</v>
      </c>
      <c r="M5" s="67" t="s">
        <v>868</v>
      </c>
      <c r="N5" s="67" t="s">
        <v>868</v>
      </c>
      <c r="O5" s="67" t="s">
        <v>868</v>
      </c>
      <c r="P5" s="67" t="s">
        <v>868</v>
      </c>
      <c r="Q5" s="67" t="s">
        <v>868</v>
      </c>
      <c r="R5" s="65" t="s">
        <v>507</v>
      </c>
      <c r="S5" s="67">
        <v>41278</v>
      </c>
      <c r="T5" s="50" t="s">
        <v>162</v>
      </c>
      <c r="U5" s="70">
        <v>25682848</v>
      </c>
    </row>
    <row r="6" spans="1:21" ht="25.5" customHeight="1" x14ac:dyDescent="0.2">
      <c r="A6" s="63" t="s">
        <v>876</v>
      </c>
      <c r="B6" s="64" t="s">
        <v>159</v>
      </c>
      <c r="C6" s="92" t="s">
        <v>154</v>
      </c>
      <c r="D6" s="66">
        <v>9339216</v>
      </c>
      <c r="E6" s="64" t="s">
        <v>155</v>
      </c>
      <c r="F6" s="67">
        <v>41277</v>
      </c>
      <c r="G6" s="67" t="s">
        <v>868</v>
      </c>
      <c r="H6" s="67" t="s">
        <v>868</v>
      </c>
      <c r="I6" s="67" t="s">
        <v>868</v>
      </c>
      <c r="J6" s="67" t="s">
        <v>868</v>
      </c>
      <c r="K6" s="67" t="s">
        <v>868</v>
      </c>
      <c r="L6" s="67" t="s">
        <v>868</v>
      </c>
      <c r="M6" s="67" t="s">
        <v>868</v>
      </c>
      <c r="N6" s="67" t="s">
        <v>868</v>
      </c>
      <c r="O6" s="67" t="s">
        <v>868</v>
      </c>
      <c r="P6" s="67" t="s">
        <v>868</v>
      </c>
      <c r="Q6" s="67" t="s">
        <v>868</v>
      </c>
      <c r="R6" s="85" t="s">
        <v>508</v>
      </c>
      <c r="S6" s="67">
        <v>41278</v>
      </c>
      <c r="T6" s="50" t="s">
        <v>156</v>
      </c>
      <c r="U6" s="70">
        <v>9339216</v>
      </c>
    </row>
    <row r="7" spans="1:21" ht="25.5" customHeight="1" x14ac:dyDescent="0.2">
      <c r="A7" s="63" t="s">
        <v>876</v>
      </c>
      <c r="B7" s="64" t="s">
        <v>159</v>
      </c>
      <c r="C7" s="92" t="s">
        <v>922</v>
      </c>
      <c r="D7" s="66">
        <v>13308384</v>
      </c>
      <c r="E7" s="64" t="s">
        <v>155</v>
      </c>
      <c r="F7" s="67">
        <v>41277</v>
      </c>
      <c r="G7" s="67" t="s">
        <v>868</v>
      </c>
      <c r="H7" s="67" t="s">
        <v>868</v>
      </c>
      <c r="I7" s="67" t="s">
        <v>868</v>
      </c>
      <c r="J7" s="67" t="s">
        <v>868</v>
      </c>
      <c r="K7" s="67" t="s">
        <v>868</v>
      </c>
      <c r="L7" s="67" t="s">
        <v>868</v>
      </c>
      <c r="M7" s="67" t="s">
        <v>868</v>
      </c>
      <c r="N7" s="67" t="s">
        <v>868</v>
      </c>
      <c r="O7" s="67" t="s">
        <v>868</v>
      </c>
      <c r="P7" s="67" t="s">
        <v>868</v>
      </c>
      <c r="Q7" s="67" t="s">
        <v>868</v>
      </c>
      <c r="R7" s="65" t="s">
        <v>509</v>
      </c>
      <c r="S7" s="67">
        <v>41278</v>
      </c>
      <c r="T7" s="50" t="s">
        <v>163</v>
      </c>
      <c r="U7" s="70">
        <v>13308384</v>
      </c>
    </row>
    <row r="8" spans="1:21" ht="25.5" customHeight="1" x14ac:dyDescent="0.2">
      <c r="A8" s="63" t="s">
        <v>876</v>
      </c>
      <c r="B8" s="64" t="s">
        <v>159</v>
      </c>
      <c r="C8" s="92" t="s">
        <v>922</v>
      </c>
      <c r="D8" s="66">
        <v>37356864</v>
      </c>
      <c r="E8" s="64" t="s">
        <v>155</v>
      </c>
      <c r="F8" s="67">
        <v>41277</v>
      </c>
      <c r="G8" s="67" t="s">
        <v>868</v>
      </c>
      <c r="H8" s="67" t="s">
        <v>868</v>
      </c>
      <c r="I8" s="67" t="s">
        <v>868</v>
      </c>
      <c r="J8" s="67" t="s">
        <v>868</v>
      </c>
      <c r="K8" s="67" t="s">
        <v>868</v>
      </c>
      <c r="L8" s="67" t="s">
        <v>868</v>
      </c>
      <c r="M8" s="67" t="s">
        <v>868</v>
      </c>
      <c r="N8" s="67" t="s">
        <v>868</v>
      </c>
      <c r="O8" s="67" t="s">
        <v>868</v>
      </c>
      <c r="P8" s="67" t="s">
        <v>868</v>
      </c>
      <c r="Q8" s="67" t="s">
        <v>868</v>
      </c>
      <c r="R8" s="65" t="s">
        <v>510</v>
      </c>
      <c r="S8" s="67">
        <v>41278</v>
      </c>
      <c r="T8" s="50" t="s">
        <v>164</v>
      </c>
      <c r="U8" s="70">
        <v>37356864</v>
      </c>
    </row>
    <row r="9" spans="1:21" ht="25.5" customHeight="1" x14ac:dyDescent="0.2">
      <c r="A9" s="63" t="s">
        <v>876</v>
      </c>
      <c r="B9" s="64" t="s">
        <v>159</v>
      </c>
      <c r="C9" s="92" t="s">
        <v>922</v>
      </c>
      <c r="D9" s="66">
        <v>11674024</v>
      </c>
      <c r="E9" s="64" t="s">
        <v>155</v>
      </c>
      <c r="F9" s="67">
        <v>41277</v>
      </c>
      <c r="G9" s="67" t="s">
        <v>868</v>
      </c>
      <c r="H9" s="67" t="s">
        <v>868</v>
      </c>
      <c r="I9" s="67" t="s">
        <v>868</v>
      </c>
      <c r="J9" s="67" t="s">
        <v>868</v>
      </c>
      <c r="K9" s="67" t="s">
        <v>868</v>
      </c>
      <c r="L9" s="67" t="s">
        <v>868</v>
      </c>
      <c r="M9" s="67" t="s">
        <v>868</v>
      </c>
      <c r="N9" s="67" t="s">
        <v>868</v>
      </c>
      <c r="O9" s="67" t="s">
        <v>868</v>
      </c>
      <c r="P9" s="67" t="s">
        <v>868</v>
      </c>
      <c r="Q9" s="67" t="s">
        <v>868</v>
      </c>
      <c r="R9" s="65" t="s">
        <v>511</v>
      </c>
      <c r="S9" s="67">
        <v>41278</v>
      </c>
      <c r="T9" s="50" t="s">
        <v>165</v>
      </c>
      <c r="U9" s="70">
        <v>11674024</v>
      </c>
    </row>
    <row r="10" spans="1:21" ht="25.5" customHeight="1" x14ac:dyDescent="0.2">
      <c r="A10" s="63" t="s">
        <v>876</v>
      </c>
      <c r="B10" s="64" t="s">
        <v>159</v>
      </c>
      <c r="C10" s="92" t="s">
        <v>922</v>
      </c>
      <c r="D10" s="66">
        <v>13308384</v>
      </c>
      <c r="E10" s="64" t="s">
        <v>155</v>
      </c>
      <c r="F10" s="67">
        <v>41277</v>
      </c>
      <c r="G10" s="67" t="s">
        <v>868</v>
      </c>
      <c r="H10" s="67" t="s">
        <v>868</v>
      </c>
      <c r="I10" s="67" t="s">
        <v>868</v>
      </c>
      <c r="J10" s="67" t="s">
        <v>868</v>
      </c>
      <c r="K10" s="67" t="s">
        <v>868</v>
      </c>
      <c r="L10" s="67" t="s">
        <v>868</v>
      </c>
      <c r="M10" s="67" t="s">
        <v>868</v>
      </c>
      <c r="N10" s="67" t="s">
        <v>868</v>
      </c>
      <c r="O10" s="67" t="s">
        <v>868</v>
      </c>
      <c r="P10" s="67" t="s">
        <v>868</v>
      </c>
      <c r="Q10" s="67" t="s">
        <v>868</v>
      </c>
      <c r="R10" s="65" t="s">
        <v>512</v>
      </c>
      <c r="S10" s="67">
        <v>41278</v>
      </c>
      <c r="T10" s="50" t="s">
        <v>166</v>
      </c>
      <c r="U10" s="70">
        <v>13308384</v>
      </c>
    </row>
    <row r="11" spans="1:21" ht="25.5" customHeight="1" x14ac:dyDescent="0.2">
      <c r="A11" s="63" t="s">
        <v>876</v>
      </c>
      <c r="B11" s="64" t="s">
        <v>159</v>
      </c>
      <c r="C11" s="92" t="s">
        <v>922</v>
      </c>
      <c r="D11" s="66">
        <v>25682848</v>
      </c>
      <c r="E11" s="64" t="s">
        <v>155</v>
      </c>
      <c r="F11" s="67">
        <v>41277</v>
      </c>
      <c r="G11" s="67" t="s">
        <v>868</v>
      </c>
      <c r="H11" s="67" t="s">
        <v>868</v>
      </c>
      <c r="I11" s="67" t="s">
        <v>868</v>
      </c>
      <c r="J11" s="67" t="s">
        <v>868</v>
      </c>
      <c r="K11" s="67" t="s">
        <v>868</v>
      </c>
      <c r="L11" s="67" t="s">
        <v>868</v>
      </c>
      <c r="M11" s="67" t="s">
        <v>868</v>
      </c>
      <c r="N11" s="67" t="s">
        <v>868</v>
      </c>
      <c r="O11" s="67" t="s">
        <v>868</v>
      </c>
      <c r="P11" s="67" t="s">
        <v>868</v>
      </c>
      <c r="Q11" s="67" t="s">
        <v>868</v>
      </c>
      <c r="R11" s="65" t="s">
        <v>513</v>
      </c>
      <c r="S11" s="67">
        <v>41278</v>
      </c>
      <c r="T11" s="50" t="s">
        <v>167</v>
      </c>
      <c r="U11" s="70">
        <v>25682848</v>
      </c>
    </row>
    <row r="12" spans="1:21" ht="25.5" customHeight="1" x14ac:dyDescent="0.2">
      <c r="A12" s="63" t="s">
        <v>876</v>
      </c>
      <c r="B12" s="64" t="s">
        <v>159</v>
      </c>
      <c r="C12" s="92" t="s">
        <v>922</v>
      </c>
      <c r="D12" s="66">
        <v>13308384</v>
      </c>
      <c r="E12" s="64" t="s">
        <v>155</v>
      </c>
      <c r="F12" s="67">
        <v>41277</v>
      </c>
      <c r="G12" s="67" t="s">
        <v>868</v>
      </c>
      <c r="H12" s="67" t="s">
        <v>868</v>
      </c>
      <c r="I12" s="67" t="s">
        <v>868</v>
      </c>
      <c r="J12" s="67" t="s">
        <v>868</v>
      </c>
      <c r="K12" s="67" t="s">
        <v>868</v>
      </c>
      <c r="L12" s="67" t="s">
        <v>868</v>
      </c>
      <c r="M12" s="67" t="s">
        <v>868</v>
      </c>
      <c r="N12" s="67" t="s">
        <v>868</v>
      </c>
      <c r="O12" s="67" t="s">
        <v>868</v>
      </c>
      <c r="P12" s="67" t="s">
        <v>868</v>
      </c>
      <c r="Q12" s="67" t="s">
        <v>868</v>
      </c>
      <c r="R12" s="65" t="s">
        <v>514</v>
      </c>
      <c r="S12" s="67">
        <v>41278</v>
      </c>
      <c r="T12" s="50" t="s">
        <v>143</v>
      </c>
      <c r="U12" s="70">
        <v>13308384</v>
      </c>
    </row>
    <row r="13" spans="1:21" ht="25.5" customHeight="1" x14ac:dyDescent="0.2">
      <c r="A13" s="63" t="s">
        <v>876</v>
      </c>
      <c r="B13" s="64" t="s">
        <v>159</v>
      </c>
      <c r="C13" s="92" t="s">
        <v>922</v>
      </c>
      <c r="D13" s="66">
        <v>37356864</v>
      </c>
      <c r="E13" s="64" t="s">
        <v>155</v>
      </c>
      <c r="F13" s="67">
        <v>41277</v>
      </c>
      <c r="G13" s="67" t="s">
        <v>868</v>
      </c>
      <c r="H13" s="67" t="s">
        <v>868</v>
      </c>
      <c r="I13" s="67" t="s">
        <v>868</v>
      </c>
      <c r="J13" s="67" t="s">
        <v>868</v>
      </c>
      <c r="K13" s="67" t="s">
        <v>868</v>
      </c>
      <c r="L13" s="67" t="s">
        <v>868</v>
      </c>
      <c r="M13" s="67" t="s">
        <v>868</v>
      </c>
      <c r="N13" s="67" t="s">
        <v>868</v>
      </c>
      <c r="O13" s="67" t="s">
        <v>868</v>
      </c>
      <c r="P13" s="67" t="s">
        <v>868</v>
      </c>
      <c r="Q13" s="67" t="s">
        <v>868</v>
      </c>
      <c r="R13" s="65" t="s">
        <v>515</v>
      </c>
      <c r="S13" s="67">
        <v>41278</v>
      </c>
      <c r="T13" s="50" t="s">
        <v>168</v>
      </c>
      <c r="U13" s="70">
        <v>37356864</v>
      </c>
    </row>
    <row r="14" spans="1:21" ht="38.25" customHeight="1" x14ac:dyDescent="0.2">
      <c r="A14" s="63" t="s">
        <v>876</v>
      </c>
      <c r="B14" s="64" t="s">
        <v>159</v>
      </c>
      <c r="C14" s="92" t="s">
        <v>923</v>
      </c>
      <c r="D14" s="66">
        <v>43631656</v>
      </c>
      <c r="E14" s="64" t="s">
        <v>155</v>
      </c>
      <c r="F14" s="67">
        <v>41277</v>
      </c>
      <c r="G14" s="67" t="s">
        <v>868</v>
      </c>
      <c r="H14" s="67" t="s">
        <v>868</v>
      </c>
      <c r="I14" s="67" t="s">
        <v>868</v>
      </c>
      <c r="J14" s="67" t="s">
        <v>868</v>
      </c>
      <c r="K14" s="67" t="s">
        <v>868</v>
      </c>
      <c r="L14" s="67" t="s">
        <v>868</v>
      </c>
      <c r="M14" s="67" t="s">
        <v>868</v>
      </c>
      <c r="N14" s="67" t="s">
        <v>868</v>
      </c>
      <c r="O14" s="67" t="s">
        <v>868</v>
      </c>
      <c r="P14" s="67" t="s">
        <v>868</v>
      </c>
      <c r="Q14" s="67" t="s">
        <v>868</v>
      </c>
      <c r="R14" s="85" t="s">
        <v>516</v>
      </c>
      <c r="S14" s="67">
        <v>41283</v>
      </c>
      <c r="T14" s="50" t="s">
        <v>169</v>
      </c>
      <c r="U14" s="70">
        <v>43631656</v>
      </c>
    </row>
    <row r="15" spans="1:21" ht="38.25" customHeight="1" x14ac:dyDescent="0.2">
      <c r="A15" s="63" t="s">
        <v>876</v>
      </c>
      <c r="B15" s="64" t="s">
        <v>159</v>
      </c>
      <c r="C15" s="92" t="s">
        <v>924</v>
      </c>
      <c r="D15" s="66">
        <v>37356864</v>
      </c>
      <c r="E15" s="64" t="s">
        <v>155</v>
      </c>
      <c r="F15" s="67">
        <v>41277</v>
      </c>
      <c r="G15" s="67" t="s">
        <v>868</v>
      </c>
      <c r="H15" s="67" t="s">
        <v>868</v>
      </c>
      <c r="I15" s="67" t="s">
        <v>868</v>
      </c>
      <c r="J15" s="67" t="s">
        <v>868</v>
      </c>
      <c r="K15" s="67" t="s">
        <v>868</v>
      </c>
      <c r="L15" s="67" t="s">
        <v>868</v>
      </c>
      <c r="M15" s="67" t="s">
        <v>868</v>
      </c>
      <c r="N15" s="67" t="s">
        <v>868</v>
      </c>
      <c r="O15" s="67" t="s">
        <v>868</v>
      </c>
      <c r="P15" s="67" t="s">
        <v>868</v>
      </c>
      <c r="Q15" s="67" t="s">
        <v>868</v>
      </c>
      <c r="R15" s="69" t="s">
        <v>517</v>
      </c>
      <c r="S15" s="67">
        <v>41278</v>
      </c>
      <c r="T15" s="50" t="s">
        <v>170</v>
      </c>
      <c r="U15" s="70">
        <v>37356864</v>
      </c>
    </row>
    <row r="16" spans="1:21" ht="38.25" customHeight="1" x14ac:dyDescent="0.2">
      <c r="A16" s="63" t="s">
        <v>876</v>
      </c>
      <c r="B16" s="64" t="s">
        <v>159</v>
      </c>
      <c r="C16" s="92" t="s">
        <v>924</v>
      </c>
      <c r="D16" s="66">
        <v>37356864</v>
      </c>
      <c r="E16" s="64" t="s">
        <v>155</v>
      </c>
      <c r="F16" s="67">
        <v>41277</v>
      </c>
      <c r="G16" s="67" t="s">
        <v>868</v>
      </c>
      <c r="H16" s="67" t="s">
        <v>868</v>
      </c>
      <c r="I16" s="67" t="s">
        <v>868</v>
      </c>
      <c r="J16" s="67" t="s">
        <v>868</v>
      </c>
      <c r="K16" s="67" t="s">
        <v>868</v>
      </c>
      <c r="L16" s="67" t="s">
        <v>868</v>
      </c>
      <c r="M16" s="67" t="s">
        <v>868</v>
      </c>
      <c r="N16" s="67" t="s">
        <v>868</v>
      </c>
      <c r="O16" s="67" t="s">
        <v>868</v>
      </c>
      <c r="P16" s="67" t="s">
        <v>868</v>
      </c>
      <c r="Q16" s="67" t="s">
        <v>868</v>
      </c>
      <c r="R16" s="69" t="s">
        <v>518</v>
      </c>
      <c r="S16" s="67">
        <v>41278</v>
      </c>
      <c r="T16" s="50" t="s">
        <v>171</v>
      </c>
      <c r="U16" s="70">
        <v>37356864</v>
      </c>
    </row>
    <row r="17" spans="1:21" ht="38.25" customHeight="1" x14ac:dyDescent="0.2">
      <c r="A17" s="63" t="s">
        <v>876</v>
      </c>
      <c r="B17" s="64" t="s">
        <v>159</v>
      </c>
      <c r="C17" s="92" t="s">
        <v>924</v>
      </c>
      <c r="D17" s="66">
        <v>11674024</v>
      </c>
      <c r="E17" s="64" t="s">
        <v>155</v>
      </c>
      <c r="F17" s="67">
        <v>41277</v>
      </c>
      <c r="G17" s="67" t="s">
        <v>868</v>
      </c>
      <c r="H17" s="67" t="s">
        <v>868</v>
      </c>
      <c r="I17" s="67" t="s">
        <v>868</v>
      </c>
      <c r="J17" s="67" t="s">
        <v>868</v>
      </c>
      <c r="K17" s="67" t="s">
        <v>868</v>
      </c>
      <c r="L17" s="67" t="s">
        <v>868</v>
      </c>
      <c r="M17" s="67" t="s">
        <v>868</v>
      </c>
      <c r="N17" s="67" t="s">
        <v>868</v>
      </c>
      <c r="O17" s="67" t="s">
        <v>868</v>
      </c>
      <c r="P17" s="67" t="s">
        <v>868</v>
      </c>
      <c r="Q17" s="67" t="s">
        <v>868</v>
      </c>
      <c r="R17" s="69" t="s">
        <v>519</v>
      </c>
      <c r="S17" s="67">
        <v>41278</v>
      </c>
      <c r="T17" s="50" t="s">
        <v>172</v>
      </c>
      <c r="U17" s="70">
        <v>11674024</v>
      </c>
    </row>
    <row r="18" spans="1:21" ht="38.25" customHeight="1" x14ac:dyDescent="0.2">
      <c r="A18" s="63" t="s">
        <v>876</v>
      </c>
      <c r="B18" s="64" t="s">
        <v>159</v>
      </c>
      <c r="C18" s="92" t="s">
        <v>925</v>
      </c>
      <c r="D18" s="66">
        <v>37356864</v>
      </c>
      <c r="E18" s="64" t="s">
        <v>155</v>
      </c>
      <c r="F18" s="67">
        <v>41277</v>
      </c>
      <c r="G18" s="67" t="s">
        <v>868</v>
      </c>
      <c r="H18" s="67" t="s">
        <v>868</v>
      </c>
      <c r="I18" s="67" t="s">
        <v>868</v>
      </c>
      <c r="J18" s="67" t="s">
        <v>868</v>
      </c>
      <c r="K18" s="67" t="s">
        <v>868</v>
      </c>
      <c r="L18" s="67" t="s">
        <v>868</v>
      </c>
      <c r="M18" s="67" t="s">
        <v>868</v>
      </c>
      <c r="N18" s="67" t="s">
        <v>868</v>
      </c>
      <c r="O18" s="67" t="s">
        <v>868</v>
      </c>
      <c r="P18" s="67" t="s">
        <v>868</v>
      </c>
      <c r="Q18" s="67" t="s">
        <v>868</v>
      </c>
      <c r="R18" s="69" t="s">
        <v>520</v>
      </c>
      <c r="S18" s="67">
        <v>41282</v>
      </c>
      <c r="T18" s="50" t="s">
        <v>173</v>
      </c>
      <c r="U18" s="70">
        <v>37356864</v>
      </c>
    </row>
    <row r="19" spans="1:21" ht="38.25" customHeight="1" x14ac:dyDescent="0.2">
      <c r="A19" s="63" t="s">
        <v>876</v>
      </c>
      <c r="B19" s="64" t="s">
        <v>159</v>
      </c>
      <c r="C19" s="92" t="s">
        <v>924</v>
      </c>
      <c r="D19" s="66">
        <v>37356864</v>
      </c>
      <c r="E19" s="64" t="s">
        <v>155</v>
      </c>
      <c r="F19" s="67">
        <v>41277</v>
      </c>
      <c r="G19" s="67" t="s">
        <v>868</v>
      </c>
      <c r="H19" s="67" t="s">
        <v>868</v>
      </c>
      <c r="I19" s="67" t="s">
        <v>868</v>
      </c>
      <c r="J19" s="67" t="s">
        <v>868</v>
      </c>
      <c r="K19" s="67" t="s">
        <v>868</v>
      </c>
      <c r="L19" s="67" t="s">
        <v>868</v>
      </c>
      <c r="M19" s="67" t="s">
        <v>868</v>
      </c>
      <c r="N19" s="67" t="s">
        <v>868</v>
      </c>
      <c r="O19" s="67" t="s">
        <v>868</v>
      </c>
      <c r="P19" s="67" t="s">
        <v>868</v>
      </c>
      <c r="Q19" s="67" t="s">
        <v>868</v>
      </c>
      <c r="R19" s="69" t="s">
        <v>521</v>
      </c>
      <c r="S19" s="67">
        <v>41278</v>
      </c>
      <c r="T19" s="50" t="s">
        <v>174</v>
      </c>
      <c r="U19" s="70">
        <v>37356864</v>
      </c>
    </row>
    <row r="20" spans="1:21" ht="38.25" customHeight="1" x14ac:dyDescent="0.2">
      <c r="A20" s="63" t="s">
        <v>876</v>
      </c>
      <c r="B20" s="64" t="s">
        <v>159</v>
      </c>
      <c r="C20" s="92" t="s">
        <v>926</v>
      </c>
      <c r="D20" s="66">
        <v>37356864</v>
      </c>
      <c r="E20" s="64" t="s">
        <v>155</v>
      </c>
      <c r="F20" s="67">
        <v>41278</v>
      </c>
      <c r="G20" s="67" t="s">
        <v>868</v>
      </c>
      <c r="H20" s="67" t="s">
        <v>868</v>
      </c>
      <c r="I20" s="67" t="s">
        <v>868</v>
      </c>
      <c r="J20" s="67" t="s">
        <v>868</v>
      </c>
      <c r="K20" s="67" t="s">
        <v>868</v>
      </c>
      <c r="L20" s="67" t="s">
        <v>868</v>
      </c>
      <c r="M20" s="67" t="s">
        <v>868</v>
      </c>
      <c r="N20" s="67" t="s">
        <v>868</v>
      </c>
      <c r="O20" s="67" t="s">
        <v>868</v>
      </c>
      <c r="P20" s="67" t="s">
        <v>868</v>
      </c>
      <c r="Q20" s="67" t="s">
        <v>868</v>
      </c>
      <c r="R20" s="69" t="s">
        <v>522</v>
      </c>
      <c r="S20" s="67">
        <v>41278</v>
      </c>
      <c r="T20" s="50" t="s">
        <v>175</v>
      </c>
      <c r="U20" s="70">
        <v>37356864</v>
      </c>
    </row>
    <row r="21" spans="1:21" ht="38.25" customHeight="1" x14ac:dyDescent="0.2">
      <c r="A21" s="63" t="s">
        <v>876</v>
      </c>
      <c r="B21" s="64" t="s">
        <v>159</v>
      </c>
      <c r="C21" s="92" t="s">
        <v>926</v>
      </c>
      <c r="D21" s="66">
        <v>11674016</v>
      </c>
      <c r="E21" s="64" t="s">
        <v>155</v>
      </c>
      <c r="F21" s="67">
        <v>41278</v>
      </c>
      <c r="G21" s="67" t="s">
        <v>868</v>
      </c>
      <c r="H21" s="67" t="s">
        <v>868</v>
      </c>
      <c r="I21" s="67" t="s">
        <v>868</v>
      </c>
      <c r="J21" s="67" t="s">
        <v>868</v>
      </c>
      <c r="K21" s="67" t="s">
        <v>868</v>
      </c>
      <c r="L21" s="67" t="s">
        <v>868</v>
      </c>
      <c r="M21" s="67" t="s">
        <v>868</v>
      </c>
      <c r="N21" s="67" t="s">
        <v>868</v>
      </c>
      <c r="O21" s="67" t="s">
        <v>868</v>
      </c>
      <c r="P21" s="67" t="s">
        <v>868</v>
      </c>
      <c r="Q21" s="67" t="s">
        <v>868</v>
      </c>
      <c r="R21" s="69" t="s">
        <v>523</v>
      </c>
      <c r="S21" s="67">
        <v>41278</v>
      </c>
      <c r="T21" s="50" t="s">
        <v>176</v>
      </c>
      <c r="U21" s="70">
        <v>11674016</v>
      </c>
    </row>
    <row r="22" spans="1:21" ht="25.5" customHeight="1" x14ac:dyDescent="0.2">
      <c r="A22" s="63" t="s">
        <v>876</v>
      </c>
      <c r="B22" s="64" t="s">
        <v>159</v>
      </c>
      <c r="C22" s="92" t="s">
        <v>933</v>
      </c>
      <c r="D22" s="66">
        <v>21013240</v>
      </c>
      <c r="E22" s="64" t="s">
        <v>155</v>
      </c>
      <c r="F22" s="67">
        <v>41277</v>
      </c>
      <c r="G22" s="67" t="s">
        <v>868</v>
      </c>
      <c r="H22" s="67" t="s">
        <v>868</v>
      </c>
      <c r="I22" s="67" t="s">
        <v>868</v>
      </c>
      <c r="J22" s="67" t="s">
        <v>868</v>
      </c>
      <c r="K22" s="67" t="s">
        <v>868</v>
      </c>
      <c r="L22" s="67" t="s">
        <v>868</v>
      </c>
      <c r="M22" s="67" t="s">
        <v>868</v>
      </c>
      <c r="N22" s="67" t="s">
        <v>868</v>
      </c>
      <c r="O22" s="67" t="s">
        <v>868</v>
      </c>
      <c r="P22" s="67" t="s">
        <v>868</v>
      </c>
      <c r="Q22" s="67" t="s">
        <v>868</v>
      </c>
      <c r="R22" s="69" t="s">
        <v>524</v>
      </c>
      <c r="S22" s="67">
        <v>41278</v>
      </c>
      <c r="T22" s="50" t="s">
        <v>177</v>
      </c>
      <c r="U22" s="70">
        <v>21013240</v>
      </c>
    </row>
    <row r="23" spans="1:21" ht="25.5" customHeight="1" x14ac:dyDescent="0.2">
      <c r="A23" s="63" t="s">
        <v>876</v>
      </c>
      <c r="B23" s="64" t="s">
        <v>159</v>
      </c>
      <c r="C23" s="92" t="s">
        <v>927</v>
      </c>
      <c r="D23" s="66">
        <v>25682848</v>
      </c>
      <c r="E23" s="64" t="s">
        <v>155</v>
      </c>
      <c r="F23" s="67">
        <v>41277</v>
      </c>
      <c r="G23" s="67" t="s">
        <v>868</v>
      </c>
      <c r="H23" s="67" t="s">
        <v>868</v>
      </c>
      <c r="I23" s="67" t="s">
        <v>868</v>
      </c>
      <c r="J23" s="67" t="s">
        <v>868</v>
      </c>
      <c r="K23" s="67" t="s">
        <v>868</v>
      </c>
      <c r="L23" s="67" t="s">
        <v>868</v>
      </c>
      <c r="M23" s="67" t="s">
        <v>868</v>
      </c>
      <c r="N23" s="67" t="s">
        <v>868</v>
      </c>
      <c r="O23" s="67" t="s">
        <v>868</v>
      </c>
      <c r="P23" s="67" t="s">
        <v>868</v>
      </c>
      <c r="Q23" s="67" t="s">
        <v>868</v>
      </c>
      <c r="R23" s="69" t="s">
        <v>525</v>
      </c>
      <c r="S23" s="67">
        <v>41278</v>
      </c>
      <c r="T23" s="50" t="s">
        <v>178</v>
      </c>
      <c r="U23" s="70">
        <v>25682848</v>
      </c>
    </row>
    <row r="24" spans="1:21" ht="25.5" customHeight="1" x14ac:dyDescent="0.2">
      <c r="A24" s="63" t="s">
        <v>876</v>
      </c>
      <c r="B24" s="64" t="s">
        <v>159</v>
      </c>
      <c r="C24" s="92" t="s">
        <v>928</v>
      </c>
      <c r="D24" s="66">
        <v>37356864</v>
      </c>
      <c r="E24" s="64" t="s">
        <v>155</v>
      </c>
      <c r="F24" s="67">
        <v>41277</v>
      </c>
      <c r="G24" s="67" t="s">
        <v>868</v>
      </c>
      <c r="H24" s="67" t="s">
        <v>868</v>
      </c>
      <c r="I24" s="67" t="s">
        <v>868</v>
      </c>
      <c r="J24" s="67" t="s">
        <v>868</v>
      </c>
      <c r="K24" s="67" t="s">
        <v>868</v>
      </c>
      <c r="L24" s="67" t="s">
        <v>868</v>
      </c>
      <c r="M24" s="67" t="s">
        <v>868</v>
      </c>
      <c r="N24" s="67" t="s">
        <v>868</v>
      </c>
      <c r="O24" s="67" t="s">
        <v>868</v>
      </c>
      <c r="P24" s="67" t="s">
        <v>868</v>
      </c>
      <c r="Q24" s="67" t="s">
        <v>868</v>
      </c>
      <c r="R24" s="69" t="s">
        <v>526</v>
      </c>
      <c r="S24" s="67">
        <v>41278</v>
      </c>
      <c r="T24" s="84" t="s">
        <v>179</v>
      </c>
      <c r="U24" s="83">
        <v>37356864</v>
      </c>
    </row>
    <row r="25" spans="1:21" ht="25.5" customHeight="1" x14ac:dyDescent="0.2">
      <c r="A25" s="63" t="s">
        <v>876</v>
      </c>
      <c r="B25" s="64" t="s">
        <v>159</v>
      </c>
      <c r="C25" s="92" t="s">
        <v>929</v>
      </c>
      <c r="D25" s="66">
        <v>21626655</v>
      </c>
      <c r="E25" s="64" t="s">
        <v>155</v>
      </c>
      <c r="F25" s="67">
        <v>41277</v>
      </c>
      <c r="G25" s="67" t="s">
        <v>868</v>
      </c>
      <c r="H25" s="67" t="s">
        <v>868</v>
      </c>
      <c r="I25" s="67" t="s">
        <v>868</v>
      </c>
      <c r="J25" s="67" t="s">
        <v>868</v>
      </c>
      <c r="K25" s="67" t="s">
        <v>868</v>
      </c>
      <c r="L25" s="67" t="s">
        <v>868</v>
      </c>
      <c r="M25" s="67" t="s">
        <v>868</v>
      </c>
      <c r="N25" s="67" t="s">
        <v>868</v>
      </c>
      <c r="O25" s="67" t="s">
        <v>868</v>
      </c>
      <c r="P25" s="67" t="s">
        <v>868</v>
      </c>
      <c r="Q25" s="67" t="s">
        <v>868</v>
      </c>
      <c r="R25" s="69" t="s">
        <v>527</v>
      </c>
      <c r="S25" s="67">
        <v>41278</v>
      </c>
      <c r="T25" s="84" t="s">
        <v>180</v>
      </c>
      <c r="U25" s="83">
        <v>21626655</v>
      </c>
    </row>
    <row r="26" spans="1:21" ht="25.5" customHeight="1" x14ac:dyDescent="0.2">
      <c r="A26" s="63" t="s">
        <v>876</v>
      </c>
      <c r="B26" s="64" t="s">
        <v>159</v>
      </c>
      <c r="C26" s="92" t="s">
        <v>928</v>
      </c>
      <c r="D26" s="66">
        <v>23348040</v>
      </c>
      <c r="E26" s="64" t="s">
        <v>155</v>
      </c>
      <c r="F26" s="67">
        <v>41277</v>
      </c>
      <c r="G26" s="67" t="s">
        <v>868</v>
      </c>
      <c r="H26" s="67" t="s">
        <v>868</v>
      </c>
      <c r="I26" s="67" t="s">
        <v>868</v>
      </c>
      <c r="J26" s="67" t="s">
        <v>868</v>
      </c>
      <c r="K26" s="67" t="s">
        <v>868</v>
      </c>
      <c r="L26" s="67" t="s">
        <v>868</v>
      </c>
      <c r="M26" s="67" t="s">
        <v>868</v>
      </c>
      <c r="N26" s="67" t="s">
        <v>868</v>
      </c>
      <c r="O26" s="67" t="s">
        <v>868</v>
      </c>
      <c r="P26" s="67" t="s">
        <v>868</v>
      </c>
      <c r="Q26" s="67" t="s">
        <v>868</v>
      </c>
      <c r="R26" s="69" t="s">
        <v>528</v>
      </c>
      <c r="S26" s="67">
        <v>41282</v>
      </c>
      <c r="T26" s="84" t="s">
        <v>181</v>
      </c>
      <c r="U26" s="83">
        <v>23348040</v>
      </c>
    </row>
    <row r="27" spans="1:21" ht="25.5" customHeight="1" x14ac:dyDescent="0.2">
      <c r="A27" s="63" t="s">
        <v>876</v>
      </c>
      <c r="B27" s="64" t="s">
        <v>159</v>
      </c>
      <c r="C27" s="92" t="s">
        <v>928</v>
      </c>
      <c r="D27" s="66">
        <v>37356864</v>
      </c>
      <c r="E27" s="64" t="s">
        <v>155</v>
      </c>
      <c r="F27" s="67">
        <v>41277</v>
      </c>
      <c r="G27" s="67" t="s">
        <v>868</v>
      </c>
      <c r="H27" s="67" t="s">
        <v>868</v>
      </c>
      <c r="I27" s="67" t="s">
        <v>868</v>
      </c>
      <c r="J27" s="67" t="s">
        <v>868</v>
      </c>
      <c r="K27" s="67" t="s">
        <v>868</v>
      </c>
      <c r="L27" s="67" t="s">
        <v>868</v>
      </c>
      <c r="M27" s="67" t="s">
        <v>868</v>
      </c>
      <c r="N27" s="67" t="s">
        <v>868</v>
      </c>
      <c r="O27" s="67" t="s">
        <v>868</v>
      </c>
      <c r="P27" s="67" t="s">
        <v>868</v>
      </c>
      <c r="Q27" s="67" t="s">
        <v>868</v>
      </c>
      <c r="R27" s="69" t="s">
        <v>529</v>
      </c>
      <c r="S27" s="67">
        <v>41282</v>
      </c>
      <c r="T27" s="50" t="s">
        <v>182</v>
      </c>
      <c r="U27" s="70">
        <v>37356864</v>
      </c>
    </row>
    <row r="28" spans="1:21" ht="25.5" customHeight="1" x14ac:dyDescent="0.2">
      <c r="A28" s="63" t="s">
        <v>876</v>
      </c>
      <c r="B28" s="64" t="s">
        <v>159</v>
      </c>
      <c r="C28" s="92" t="s">
        <v>930</v>
      </c>
      <c r="D28" s="66">
        <v>18678432</v>
      </c>
      <c r="E28" s="64" t="s">
        <v>155</v>
      </c>
      <c r="F28" s="67">
        <v>41277</v>
      </c>
      <c r="G28" s="67" t="s">
        <v>868</v>
      </c>
      <c r="H28" s="67" t="s">
        <v>868</v>
      </c>
      <c r="I28" s="67" t="s">
        <v>868</v>
      </c>
      <c r="J28" s="67" t="s">
        <v>868</v>
      </c>
      <c r="K28" s="67" t="s">
        <v>868</v>
      </c>
      <c r="L28" s="67" t="s">
        <v>868</v>
      </c>
      <c r="M28" s="67" t="s">
        <v>868</v>
      </c>
      <c r="N28" s="67" t="s">
        <v>868</v>
      </c>
      <c r="O28" s="67" t="s">
        <v>868</v>
      </c>
      <c r="P28" s="67" t="s">
        <v>868</v>
      </c>
      <c r="Q28" s="67" t="s">
        <v>868</v>
      </c>
      <c r="R28" s="69" t="s">
        <v>530</v>
      </c>
      <c r="S28" s="67">
        <v>41282</v>
      </c>
      <c r="T28" s="50" t="s">
        <v>183</v>
      </c>
      <c r="U28" s="70">
        <v>18678432</v>
      </c>
    </row>
    <row r="29" spans="1:21" ht="25.5" customHeight="1" x14ac:dyDescent="0.2">
      <c r="A29" s="63" t="s">
        <v>876</v>
      </c>
      <c r="B29" s="64" t="s">
        <v>159</v>
      </c>
      <c r="C29" s="92" t="s">
        <v>928</v>
      </c>
      <c r="D29" s="66">
        <v>16343632</v>
      </c>
      <c r="E29" s="64" t="s">
        <v>155</v>
      </c>
      <c r="F29" s="67">
        <v>41277</v>
      </c>
      <c r="G29" s="67" t="s">
        <v>868</v>
      </c>
      <c r="H29" s="67" t="s">
        <v>868</v>
      </c>
      <c r="I29" s="67" t="s">
        <v>868</v>
      </c>
      <c r="J29" s="67" t="s">
        <v>868</v>
      </c>
      <c r="K29" s="67" t="s">
        <v>868</v>
      </c>
      <c r="L29" s="67" t="s">
        <v>868</v>
      </c>
      <c r="M29" s="67" t="s">
        <v>868</v>
      </c>
      <c r="N29" s="67" t="s">
        <v>868</v>
      </c>
      <c r="O29" s="67" t="s">
        <v>868</v>
      </c>
      <c r="P29" s="67" t="s">
        <v>868</v>
      </c>
      <c r="Q29" s="67" t="s">
        <v>868</v>
      </c>
      <c r="R29" s="69" t="s">
        <v>531</v>
      </c>
      <c r="S29" s="67">
        <v>41278</v>
      </c>
      <c r="T29" s="50" t="s">
        <v>184</v>
      </c>
      <c r="U29" s="70">
        <v>16343632</v>
      </c>
    </row>
    <row r="30" spans="1:21" ht="25.5" customHeight="1" x14ac:dyDescent="0.2">
      <c r="A30" s="63" t="s">
        <v>876</v>
      </c>
      <c r="B30" s="64" t="s">
        <v>159</v>
      </c>
      <c r="C30" s="92" t="s">
        <v>929</v>
      </c>
      <c r="D30" s="66">
        <v>30352456</v>
      </c>
      <c r="E30" s="64" t="s">
        <v>155</v>
      </c>
      <c r="F30" s="67">
        <v>41277</v>
      </c>
      <c r="G30" s="67" t="s">
        <v>868</v>
      </c>
      <c r="H30" s="67" t="s">
        <v>868</v>
      </c>
      <c r="I30" s="67" t="s">
        <v>868</v>
      </c>
      <c r="J30" s="67" t="s">
        <v>868</v>
      </c>
      <c r="K30" s="67" t="s">
        <v>868</v>
      </c>
      <c r="L30" s="67" t="s">
        <v>868</v>
      </c>
      <c r="M30" s="67" t="s">
        <v>868</v>
      </c>
      <c r="N30" s="67" t="s">
        <v>868</v>
      </c>
      <c r="O30" s="67" t="s">
        <v>868</v>
      </c>
      <c r="P30" s="67" t="s">
        <v>868</v>
      </c>
      <c r="Q30" s="67" t="s">
        <v>868</v>
      </c>
      <c r="R30" s="69" t="s">
        <v>532</v>
      </c>
      <c r="S30" s="67">
        <v>41283</v>
      </c>
      <c r="T30" s="50" t="s">
        <v>185</v>
      </c>
      <c r="U30" s="70">
        <v>30352456</v>
      </c>
    </row>
    <row r="31" spans="1:21" ht="25.5" customHeight="1" x14ac:dyDescent="0.2">
      <c r="A31" s="63" t="s">
        <v>876</v>
      </c>
      <c r="B31" s="64" t="s">
        <v>159</v>
      </c>
      <c r="C31" s="92" t="s">
        <v>928</v>
      </c>
      <c r="D31" s="66">
        <v>14008824</v>
      </c>
      <c r="E31" s="64" t="s">
        <v>155</v>
      </c>
      <c r="F31" s="67">
        <v>41277</v>
      </c>
      <c r="G31" s="67" t="s">
        <v>868</v>
      </c>
      <c r="H31" s="67" t="s">
        <v>868</v>
      </c>
      <c r="I31" s="67" t="s">
        <v>868</v>
      </c>
      <c r="J31" s="67" t="s">
        <v>868</v>
      </c>
      <c r="K31" s="67" t="s">
        <v>868</v>
      </c>
      <c r="L31" s="67" t="s">
        <v>868</v>
      </c>
      <c r="M31" s="67" t="s">
        <v>868</v>
      </c>
      <c r="N31" s="67" t="s">
        <v>868</v>
      </c>
      <c r="O31" s="67" t="s">
        <v>868</v>
      </c>
      <c r="P31" s="67" t="s">
        <v>868</v>
      </c>
      <c r="Q31" s="67" t="s">
        <v>868</v>
      </c>
      <c r="R31" s="69" t="s">
        <v>533</v>
      </c>
      <c r="S31" s="67">
        <v>41284</v>
      </c>
      <c r="T31" s="50" t="s">
        <v>186</v>
      </c>
      <c r="U31" s="70">
        <v>14008824</v>
      </c>
    </row>
    <row r="32" spans="1:21" ht="25.5" customHeight="1" x14ac:dyDescent="0.2">
      <c r="A32" s="63" t="s">
        <v>876</v>
      </c>
      <c r="B32" s="64" t="s">
        <v>159</v>
      </c>
      <c r="C32" s="92" t="s">
        <v>928</v>
      </c>
      <c r="D32" s="66">
        <v>25682848</v>
      </c>
      <c r="E32" s="64" t="s">
        <v>155</v>
      </c>
      <c r="F32" s="67">
        <v>41278</v>
      </c>
      <c r="G32" s="67" t="s">
        <v>868</v>
      </c>
      <c r="H32" s="67" t="s">
        <v>868</v>
      </c>
      <c r="I32" s="67" t="s">
        <v>868</v>
      </c>
      <c r="J32" s="67" t="s">
        <v>868</v>
      </c>
      <c r="K32" s="67" t="s">
        <v>868</v>
      </c>
      <c r="L32" s="67" t="s">
        <v>868</v>
      </c>
      <c r="M32" s="67" t="s">
        <v>868</v>
      </c>
      <c r="N32" s="67" t="s">
        <v>868</v>
      </c>
      <c r="O32" s="67" t="s">
        <v>868</v>
      </c>
      <c r="P32" s="67" t="s">
        <v>868</v>
      </c>
      <c r="Q32" s="67" t="s">
        <v>868</v>
      </c>
      <c r="R32" s="69" t="s">
        <v>534</v>
      </c>
      <c r="S32" s="67">
        <v>41278</v>
      </c>
      <c r="T32" s="50" t="s">
        <v>187</v>
      </c>
      <c r="U32" s="70">
        <v>25682848</v>
      </c>
    </row>
    <row r="33" spans="1:21" ht="25.5" customHeight="1" x14ac:dyDescent="0.2">
      <c r="A33" s="63" t="s">
        <v>876</v>
      </c>
      <c r="B33" s="64" t="s">
        <v>159</v>
      </c>
      <c r="C33" s="92" t="s">
        <v>931</v>
      </c>
      <c r="D33" s="66">
        <v>20401200</v>
      </c>
      <c r="E33" s="64" t="s">
        <v>155</v>
      </c>
      <c r="F33" s="67">
        <v>41278</v>
      </c>
      <c r="G33" s="67" t="s">
        <v>868</v>
      </c>
      <c r="H33" s="67" t="s">
        <v>868</v>
      </c>
      <c r="I33" s="67" t="s">
        <v>868</v>
      </c>
      <c r="J33" s="67" t="s">
        <v>868</v>
      </c>
      <c r="K33" s="67" t="s">
        <v>868</v>
      </c>
      <c r="L33" s="67" t="s">
        <v>868</v>
      </c>
      <c r="M33" s="67" t="s">
        <v>868</v>
      </c>
      <c r="N33" s="67" t="s">
        <v>868</v>
      </c>
      <c r="O33" s="67" t="s">
        <v>868</v>
      </c>
      <c r="P33" s="67" t="s">
        <v>868</v>
      </c>
      <c r="Q33" s="67" t="s">
        <v>868</v>
      </c>
      <c r="R33" s="79" t="s">
        <v>535</v>
      </c>
      <c r="S33" s="67">
        <v>41282</v>
      </c>
      <c r="T33" s="50" t="s">
        <v>188</v>
      </c>
      <c r="U33" s="70">
        <v>20401200</v>
      </c>
    </row>
    <row r="34" spans="1:21" ht="25.5" customHeight="1" x14ac:dyDescent="0.2">
      <c r="A34" s="63" t="s">
        <v>876</v>
      </c>
      <c r="B34" s="64" t="s">
        <v>159</v>
      </c>
      <c r="C34" s="92" t="s">
        <v>919</v>
      </c>
      <c r="D34" s="66">
        <v>37356864</v>
      </c>
      <c r="E34" s="64" t="s">
        <v>155</v>
      </c>
      <c r="F34" s="67">
        <v>41278</v>
      </c>
      <c r="G34" s="67" t="s">
        <v>868</v>
      </c>
      <c r="H34" s="67" t="s">
        <v>868</v>
      </c>
      <c r="I34" s="67" t="s">
        <v>868</v>
      </c>
      <c r="J34" s="67" t="s">
        <v>868</v>
      </c>
      <c r="K34" s="67" t="s">
        <v>868</v>
      </c>
      <c r="L34" s="67" t="s">
        <v>868</v>
      </c>
      <c r="M34" s="67" t="s">
        <v>868</v>
      </c>
      <c r="N34" s="67" t="s">
        <v>868</v>
      </c>
      <c r="O34" s="67" t="s">
        <v>868</v>
      </c>
      <c r="P34" s="67" t="s">
        <v>868</v>
      </c>
      <c r="Q34" s="67" t="s">
        <v>868</v>
      </c>
      <c r="R34" s="69" t="s">
        <v>536</v>
      </c>
      <c r="S34" s="67">
        <v>41278</v>
      </c>
      <c r="T34" s="50" t="s">
        <v>189</v>
      </c>
      <c r="U34" s="70">
        <v>37356864</v>
      </c>
    </row>
    <row r="35" spans="1:21" ht="25.5" customHeight="1" x14ac:dyDescent="0.2">
      <c r="A35" s="63" t="s">
        <v>876</v>
      </c>
      <c r="B35" s="64" t="s">
        <v>159</v>
      </c>
      <c r="C35" s="92" t="s">
        <v>919</v>
      </c>
      <c r="D35" s="66">
        <v>37356864</v>
      </c>
      <c r="E35" s="64" t="s">
        <v>155</v>
      </c>
      <c r="F35" s="67">
        <v>41278</v>
      </c>
      <c r="G35" s="67" t="s">
        <v>868</v>
      </c>
      <c r="H35" s="67" t="s">
        <v>868</v>
      </c>
      <c r="I35" s="67" t="s">
        <v>868</v>
      </c>
      <c r="J35" s="67" t="s">
        <v>868</v>
      </c>
      <c r="K35" s="67" t="s">
        <v>868</v>
      </c>
      <c r="L35" s="67" t="s">
        <v>868</v>
      </c>
      <c r="M35" s="67" t="s">
        <v>868</v>
      </c>
      <c r="N35" s="67" t="s">
        <v>868</v>
      </c>
      <c r="O35" s="67" t="s">
        <v>868</v>
      </c>
      <c r="P35" s="67" t="s">
        <v>868</v>
      </c>
      <c r="Q35" s="67" t="s">
        <v>868</v>
      </c>
      <c r="R35" s="69" t="s">
        <v>537</v>
      </c>
      <c r="S35" s="67">
        <v>41278</v>
      </c>
      <c r="T35" s="50" t="s">
        <v>190</v>
      </c>
      <c r="U35" s="70">
        <v>37356864</v>
      </c>
    </row>
    <row r="36" spans="1:21" ht="25.5" customHeight="1" x14ac:dyDescent="0.2">
      <c r="A36" s="63" t="s">
        <v>876</v>
      </c>
      <c r="B36" s="64" t="s">
        <v>159</v>
      </c>
      <c r="C36" s="92" t="s">
        <v>919</v>
      </c>
      <c r="D36" s="66">
        <v>37356864</v>
      </c>
      <c r="E36" s="64" t="s">
        <v>155</v>
      </c>
      <c r="F36" s="67">
        <v>41278</v>
      </c>
      <c r="G36" s="67" t="s">
        <v>868</v>
      </c>
      <c r="H36" s="67" t="s">
        <v>868</v>
      </c>
      <c r="I36" s="67" t="s">
        <v>868</v>
      </c>
      <c r="J36" s="67" t="s">
        <v>868</v>
      </c>
      <c r="K36" s="67" t="s">
        <v>868</v>
      </c>
      <c r="L36" s="67" t="s">
        <v>868</v>
      </c>
      <c r="M36" s="67" t="s">
        <v>868</v>
      </c>
      <c r="N36" s="67" t="s">
        <v>868</v>
      </c>
      <c r="O36" s="67" t="s">
        <v>868</v>
      </c>
      <c r="P36" s="67" t="s">
        <v>868</v>
      </c>
      <c r="Q36" s="67" t="s">
        <v>868</v>
      </c>
      <c r="R36" s="69" t="s">
        <v>538</v>
      </c>
      <c r="S36" s="67">
        <v>41278</v>
      </c>
      <c r="T36" s="50" t="s">
        <v>158</v>
      </c>
      <c r="U36" s="70">
        <v>37356864</v>
      </c>
    </row>
    <row r="37" spans="1:21" ht="25.5" customHeight="1" x14ac:dyDescent="0.2">
      <c r="A37" s="63" t="s">
        <v>876</v>
      </c>
      <c r="B37" s="64" t="s">
        <v>159</v>
      </c>
      <c r="C37" s="92" t="s">
        <v>932</v>
      </c>
      <c r="D37" s="66">
        <v>18678432</v>
      </c>
      <c r="E37" s="64" t="s">
        <v>155</v>
      </c>
      <c r="F37" s="67">
        <v>41278</v>
      </c>
      <c r="G37" s="67" t="s">
        <v>868</v>
      </c>
      <c r="H37" s="67" t="s">
        <v>868</v>
      </c>
      <c r="I37" s="67" t="s">
        <v>868</v>
      </c>
      <c r="J37" s="67" t="s">
        <v>868</v>
      </c>
      <c r="K37" s="67" t="s">
        <v>868</v>
      </c>
      <c r="L37" s="67" t="s">
        <v>868</v>
      </c>
      <c r="M37" s="67" t="s">
        <v>868</v>
      </c>
      <c r="N37" s="67" t="s">
        <v>868</v>
      </c>
      <c r="O37" s="67" t="s">
        <v>868</v>
      </c>
      <c r="P37" s="67" t="s">
        <v>868</v>
      </c>
      <c r="Q37" s="67" t="s">
        <v>868</v>
      </c>
      <c r="R37" s="69" t="s">
        <v>539</v>
      </c>
      <c r="S37" s="67">
        <v>41278</v>
      </c>
      <c r="T37" s="50" t="s">
        <v>191</v>
      </c>
      <c r="U37" s="70">
        <v>18678432</v>
      </c>
    </row>
    <row r="38" spans="1:21" ht="102" customHeight="1" x14ac:dyDescent="0.2">
      <c r="A38" s="63" t="s">
        <v>876</v>
      </c>
      <c r="B38" s="64" t="s">
        <v>159</v>
      </c>
      <c r="C38" s="92" t="s">
        <v>934</v>
      </c>
      <c r="D38" s="66">
        <v>36919094</v>
      </c>
      <c r="E38" s="64" t="s">
        <v>155</v>
      </c>
      <c r="F38" s="67">
        <v>41278</v>
      </c>
      <c r="G38" s="67" t="s">
        <v>868</v>
      </c>
      <c r="H38" s="67" t="s">
        <v>868</v>
      </c>
      <c r="I38" s="67" t="s">
        <v>868</v>
      </c>
      <c r="J38" s="67" t="s">
        <v>868</v>
      </c>
      <c r="K38" s="67" t="s">
        <v>868</v>
      </c>
      <c r="L38" s="67" t="s">
        <v>868</v>
      </c>
      <c r="M38" s="67" t="s">
        <v>868</v>
      </c>
      <c r="N38" s="67" t="s">
        <v>868</v>
      </c>
      <c r="O38" s="67" t="s">
        <v>868</v>
      </c>
      <c r="P38" s="67" t="s">
        <v>868</v>
      </c>
      <c r="Q38" s="67" t="s">
        <v>868</v>
      </c>
      <c r="R38" s="69" t="s">
        <v>540</v>
      </c>
      <c r="S38" s="67">
        <v>41283</v>
      </c>
      <c r="T38" s="50" t="s">
        <v>192</v>
      </c>
      <c r="U38" s="70">
        <v>36919094</v>
      </c>
    </row>
    <row r="39" spans="1:21" ht="89.25" customHeight="1" x14ac:dyDescent="0.2">
      <c r="A39" s="63" t="s">
        <v>876</v>
      </c>
      <c r="B39" s="64" t="s">
        <v>159</v>
      </c>
      <c r="C39" s="92" t="s">
        <v>935</v>
      </c>
      <c r="D39" s="66">
        <v>36919094</v>
      </c>
      <c r="E39" s="64" t="s">
        <v>155</v>
      </c>
      <c r="F39" s="67">
        <v>41278</v>
      </c>
      <c r="G39" s="67" t="s">
        <v>868</v>
      </c>
      <c r="H39" s="67" t="s">
        <v>868</v>
      </c>
      <c r="I39" s="67" t="s">
        <v>868</v>
      </c>
      <c r="J39" s="67" t="s">
        <v>868</v>
      </c>
      <c r="K39" s="67" t="s">
        <v>868</v>
      </c>
      <c r="L39" s="67" t="s">
        <v>868</v>
      </c>
      <c r="M39" s="67" t="s">
        <v>868</v>
      </c>
      <c r="N39" s="67" t="s">
        <v>868</v>
      </c>
      <c r="O39" s="67" t="s">
        <v>868</v>
      </c>
      <c r="P39" s="67" t="s">
        <v>868</v>
      </c>
      <c r="Q39" s="67" t="s">
        <v>868</v>
      </c>
      <c r="R39" s="69" t="s">
        <v>541</v>
      </c>
      <c r="S39" s="67">
        <v>41283</v>
      </c>
      <c r="T39" s="50" t="s">
        <v>193</v>
      </c>
      <c r="U39" s="70">
        <v>36919094</v>
      </c>
    </row>
    <row r="40" spans="1:21" ht="51" customHeight="1" x14ac:dyDescent="0.2">
      <c r="A40" s="63" t="s">
        <v>876</v>
      </c>
      <c r="B40" s="64" t="s">
        <v>159</v>
      </c>
      <c r="C40" s="92" t="s">
        <v>936</v>
      </c>
      <c r="D40" s="66">
        <v>53700492</v>
      </c>
      <c r="E40" s="64" t="s">
        <v>155</v>
      </c>
      <c r="F40" s="67">
        <v>41278</v>
      </c>
      <c r="G40" s="67" t="s">
        <v>868</v>
      </c>
      <c r="H40" s="67" t="s">
        <v>868</v>
      </c>
      <c r="I40" s="67" t="s">
        <v>868</v>
      </c>
      <c r="J40" s="67" t="s">
        <v>868</v>
      </c>
      <c r="K40" s="67" t="s">
        <v>868</v>
      </c>
      <c r="L40" s="67" t="s">
        <v>868</v>
      </c>
      <c r="M40" s="67" t="s">
        <v>868</v>
      </c>
      <c r="N40" s="67" t="s">
        <v>868</v>
      </c>
      <c r="O40" s="67" t="s">
        <v>868</v>
      </c>
      <c r="P40" s="67" t="s">
        <v>868</v>
      </c>
      <c r="Q40" s="67" t="s">
        <v>868</v>
      </c>
      <c r="R40" s="69" t="s">
        <v>542</v>
      </c>
      <c r="S40" s="67">
        <v>41283</v>
      </c>
      <c r="T40" s="50" t="s">
        <v>194</v>
      </c>
      <c r="U40" s="70">
        <v>53700492</v>
      </c>
    </row>
    <row r="41" spans="1:21" ht="114.75" customHeight="1" x14ac:dyDescent="0.2">
      <c r="A41" s="63" t="s">
        <v>876</v>
      </c>
      <c r="B41" s="64" t="s">
        <v>159</v>
      </c>
      <c r="C41" s="92" t="s">
        <v>937</v>
      </c>
      <c r="D41" s="66">
        <v>33562808</v>
      </c>
      <c r="E41" s="64" t="s">
        <v>155</v>
      </c>
      <c r="F41" s="67">
        <v>41278</v>
      </c>
      <c r="G41" s="67" t="s">
        <v>868</v>
      </c>
      <c r="H41" s="67" t="s">
        <v>868</v>
      </c>
      <c r="I41" s="67" t="s">
        <v>868</v>
      </c>
      <c r="J41" s="67" t="s">
        <v>868</v>
      </c>
      <c r="K41" s="67" t="s">
        <v>868</v>
      </c>
      <c r="L41" s="67" t="s">
        <v>868</v>
      </c>
      <c r="M41" s="67" t="s">
        <v>868</v>
      </c>
      <c r="N41" s="67" t="s">
        <v>868</v>
      </c>
      <c r="O41" s="67" t="s">
        <v>868</v>
      </c>
      <c r="P41" s="67" t="s">
        <v>868</v>
      </c>
      <c r="Q41" s="67" t="s">
        <v>868</v>
      </c>
      <c r="R41" s="69" t="s">
        <v>543</v>
      </c>
      <c r="S41" s="67">
        <v>41283</v>
      </c>
      <c r="T41" s="50" t="s">
        <v>195</v>
      </c>
      <c r="U41" s="70">
        <v>33562808</v>
      </c>
    </row>
    <row r="42" spans="1:21" ht="89.25" customHeight="1" x14ac:dyDescent="0.2">
      <c r="A42" s="63" t="s">
        <v>876</v>
      </c>
      <c r="B42" s="64" t="s">
        <v>159</v>
      </c>
      <c r="C42" s="92" t="s">
        <v>938</v>
      </c>
      <c r="D42" s="66">
        <v>67125615</v>
      </c>
      <c r="E42" s="64" t="s">
        <v>155</v>
      </c>
      <c r="F42" s="67">
        <v>41278</v>
      </c>
      <c r="G42" s="67" t="s">
        <v>868</v>
      </c>
      <c r="H42" s="67" t="s">
        <v>868</v>
      </c>
      <c r="I42" s="67" t="s">
        <v>868</v>
      </c>
      <c r="J42" s="67" t="s">
        <v>868</v>
      </c>
      <c r="K42" s="67" t="s">
        <v>868</v>
      </c>
      <c r="L42" s="67" t="s">
        <v>868</v>
      </c>
      <c r="M42" s="67" t="s">
        <v>868</v>
      </c>
      <c r="N42" s="67" t="s">
        <v>868</v>
      </c>
      <c r="O42" s="67" t="s">
        <v>868</v>
      </c>
      <c r="P42" s="67" t="s">
        <v>868</v>
      </c>
      <c r="Q42" s="67" t="s">
        <v>868</v>
      </c>
      <c r="R42" s="69" t="s">
        <v>544</v>
      </c>
      <c r="S42" s="67">
        <v>41283</v>
      </c>
      <c r="T42" s="50" t="s">
        <v>196</v>
      </c>
      <c r="U42" s="70">
        <v>67125615</v>
      </c>
    </row>
    <row r="43" spans="1:21" ht="51" customHeight="1" x14ac:dyDescent="0.2">
      <c r="A43" s="63" t="s">
        <v>876</v>
      </c>
      <c r="B43" s="64" t="s">
        <v>159</v>
      </c>
      <c r="C43" s="92" t="s">
        <v>936</v>
      </c>
      <c r="D43" s="66">
        <v>43631656</v>
      </c>
      <c r="E43" s="64" t="s">
        <v>155</v>
      </c>
      <c r="F43" s="67">
        <v>41278</v>
      </c>
      <c r="G43" s="67" t="s">
        <v>868</v>
      </c>
      <c r="H43" s="67" t="s">
        <v>868</v>
      </c>
      <c r="I43" s="67" t="s">
        <v>868</v>
      </c>
      <c r="J43" s="67" t="s">
        <v>868</v>
      </c>
      <c r="K43" s="67" t="s">
        <v>868</v>
      </c>
      <c r="L43" s="67" t="s">
        <v>868</v>
      </c>
      <c r="M43" s="67" t="s">
        <v>868</v>
      </c>
      <c r="N43" s="67" t="s">
        <v>868</v>
      </c>
      <c r="O43" s="67" t="s">
        <v>868</v>
      </c>
      <c r="P43" s="67" t="s">
        <v>868</v>
      </c>
      <c r="Q43" s="67" t="s">
        <v>868</v>
      </c>
      <c r="R43" s="69" t="s">
        <v>545</v>
      </c>
      <c r="S43" s="67">
        <v>41283</v>
      </c>
      <c r="T43" s="50" t="s">
        <v>197</v>
      </c>
      <c r="U43" s="70">
        <v>43631656</v>
      </c>
    </row>
    <row r="44" spans="1:21" ht="102" customHeight="1" x14ac:dyDescent="0.2">
      <c r="A44" s="63" t="s">
        <v>876</v>
      </c>
      <c r="B44" s="64" t="s">
        <v>159</v>
      </c>
      <c r="C44" s="92" t="s">
        <v>939</v>
      </c>
      <c r="D44" s="66">
        <v>53700492</v>
      </c>
      <c r="E44" s="64" t="s">
        <v>155</v>
      </c>
      <c r="F44" s="67">
        <v>41278</v>
      </c>
      <c r="G44" s="67" t="s">
        <v>868</v>
      </c>
      <c r="H44" s="67" t="s">
        <v>868</v>
      </c>
      <c r="I44" s="67" t="s">
        <v>868</v>
      </c>
      <c r="J44" s="67" t="s">
        <v>868</v>
      </c>
      <c r="K44" s="67" t="s">
        <v>868</v>
      </c>
      <c r="L44" s="67" t="s">
        <v>868</v>
      </c>
      <c r="M44" s="67" t="s">
        <v>868</v>
      </c>
      <c r="N44" s="67" t="s">
        <v>868</v>
      </c>
      <c r="O44" s="67" t="s">
        <v>868</v>
      </c>
      <c r="P44" s="67" t="s">
        <v>868</v>
      </c>
      <c r="Q44" s="67" t="s">
        <v>868</v>
      </c>
      <c r="R44" s="69" t="s">
        <v>546</v>
      </c>
      <c r="S44" s="67">
        <v>41283</v>
      </c>
      <c r="T44" s="50" t="s">
        <v>198</v>
      </c>
      <c r="U44" s="70">
        <v>53700492</v>
      </c>
    </row>
    <row r="45" spans="1:21" ht="89.25" customHeight="1" x14ac:dyDescent="0.2">
      <c r="A45" s="63" t="s">
        <v>876</v>
      </c>
      <c r="B45" s="64" t="s">
        <v>159</v>
      </c>
      <c r="C45" s="92" t="s">
        <v>940</v>
      </c>
      <c r="D45" s="66">
        <v>36913094</v>
      </c>
      <c r="E45" s="64" t="s">
        <v>155</v>
      </c>
      <c r="F45" s="67">
        <v>41278</v>
      </c>
      <c r="G45" s="67" t="s">
        <v>868</v>
      </c>
      <c r="H45" s="67" t="s">
        <v>868</v>
      </c>
      <c r="I45" s="67" t="s">
        <v>868</v>
      </c>
      <c r="J45" s="67" t="s">
        <v>868</v>
      </c>
      <c r="K45" s="67" t="s">
        <v>868</v>
      </c>
      <c r="L45" s="67" t="s">
        <v>868</v>
      </c>
      <c r="M45" s="67" t="s">
        <v>868</v>
      </c>
      <c r="N45" s="67" t="s">
        <v>868</v>
      </c>
      <c r="O45" s="67" t="s">
        <v>868</v>
      </c>
      <c r="P45" s="67" t="s">
        <v>868</v>
      </c>
      <c r="Q45" s="67" t="s">
        <v>868</v>
      </c>
      <c r="R45" s="69" t="s">
        <v>547</v>
      </c>
      <c r="S45" s="67">
        <v>41283</v>
      </c>
      <c r="T45" s="50" t="s">
        <v>199</v>
      </c>
      <c r="U45" s="70">
        <v>36913094</v>
      </c>
    </row>
    <row r="46" spans="1:21" ht="114.75" customHeight="1" x14ac:dyDescent="0.2">
      <c r="A46" s="63" t="s">
        <v>876</v>
      </c>
      <c r="B46" s="64" t="s">
        <v>159</v>
      </c>
      <c r="C46" s="92" t="s">
        <v>941</v>
      </c>
      <c r="D46" s="66">
        <v>36913094</v>
      </c>
      <c r="E46" s="64" t="s">
        <v>155</v>
      </c>
      <c r="F46" s="67">
        <v>41278</v>
      </c>
      <c r="G46" s="67" t="s">
        <v>868</v>
      </c>
      <c r="H46" s="67" t="s">
        <v>868</v>
      </c>
      <c r="I46" s="67" t="s">
        <v>868</v>
      </c>
      <c r="J46" s="67" t="s">
        <v>868</v>
      </c>
      <c r="K46" s="67" t="s">
        <v>868</v>
      </c>
      <c r="L46" s="67" t="s">
        <v>868</v>
      </c>
      <c r="M46" s="67" t="s">
        <v>868</v>
      </c>
      <c r="N46" s="67" t="s">
        <v>868</v>
      </c>
      <c r="O46" s="67" t="s">
        <v>868</v>
      </c>
      <c r="P46" s="67" t="s">
        <v>868</v>
      </c>
      <c r="Q46" s="67" t="s">
        <v>868</v>
      </c>
      <c r="R46" s="69" t="s">
        <v>548</v>
      </c>
      <c r="S46" s="67">
        <v>41283</v>
      </c>
      <c r="T46" s="50" t="s">
        <v>200</v>
      </c>
      <c r="U46" s="70">
        <v>36913094</v>
      </c>
    </row>
    <row r="47" spans="1:21" ht="89.25" customHeight="1" x14ac:dyDescent="0.2">
      <c r="A47" s="63" t="s">
        <v>876</v>
      </c>
      <c r="B47" s="64" t="s">
        <v>159</v>
      </c>
      <c r="C47" s="92" t="s">
        <v>942</v>
      </c>
      <c r="D47" s="66">
        <v>43631656</v>
      </c>
      <c r="E47" s="64" t="s">
        <v>155</v>
      </c>
      <c r="F47" s="67">
        <v>41278</v>
      </c>
      <c r="G47" s="67" t="s">
        <v>868</v>
      </c>
      <c r="H47" s="67" t="s">
        <v>868</v>
      </c>
      <c r="I47" s="67" t="s">
        <v>868</v>
      </c>
      <c r="J47" s="67" t="s">
        <v>868</v>
      </c>
      <c r="K47" s="67" t="s">
        <v>868</v>
      </c>
      <c r="L47" s="67" t="s">
        <v>868</v>
      </c>
      <c r="M47" s="67" t="s">
        <v>868</v>
      </c>
      <c r="N47" s="67" t="s">
        <v>868</v>
      </c>
      <c r="O47" s="67" t="s">
        <v>868</v>
      </c>
      <c r="P47" s="67" t="s">
        <v>868</v>
      </c>
      <c r="Q47" s="67" t="s">
        <v>868</v>
      </c>
      <c r="R47" s="69" t="s">
        <v>549</v>
      </c>
      <c r="S47" s="67">
        <v>41283</v>
      </c>
      <c r="T47" s="50" t="s">
        <v>201</v>
      </c>
      <c r="U47" s="70">
        <v>43631656</v>
      </c>
    </row>
    <row r="48" spans="1:21" ht="76.5" customHeight="1" x14ac:dyDescent="0.2">
      <c r="A48" s="63" t="s">
        <v>876</v>
      </c>
      <c r="B48" s="64" t="s">
        <v>159</v>
      </c>
      <c r="C48" s="92" t="s">
        <v>943</v>
      </c>
      <c r="D48" s="66">
        <v>3631656</v>
      </c>
      <c r="E48" s="64" t="s">
        <v>155</v>
      </c>
      <c r="F48" s="67">
        <v>41278</v>
      </c>
      <c r="G48" s="67" t="s">
        <v>868</v>
      </c>
      <c r="H48" s="67" t="s">
        <v>868</v>
      </c>
      <c r="I48" s="67" t="s">
        <v>868</v>
      </c>
      <c r="J48" s="67" t="s">
        <v>868</v>
      </c>
      <c r="K48" s="67" t="s">
        <v>868</v>
      </c>
      <c r="L48" s="67" t="s">
        <v>868</v>
      </c>
      <c r="M48" s="67" t="s">
        <v>868</v>
      </c>
      <c r="N48" s="67" t="s">
        <v>868</v>
      </c>
      <c r="O48" s="67" t="s">
        <v>868</v>
      </c>
      <c r="P48" s="67" t="s">
        <v>868</v>
      </c>
      <c r="Q48" s="67" t="s">
        <v>868</v>
      </c>
      <c r="R48" s="69" t="s">
        <v>550</v>
      </c>
      <c r="S48" s="67">
        <v>41283</v>
      </c>
      <c r="T48" s="50" t="s">
        <v>202</v>
      </c>
      <c r="U48" s="70">
        <v>3631656</v>
      </c>
    </row>
    <row r="49" spans="1:21" ht="89.25" customHeight="1" x14ac:dyDescent="0.2">
      <c r="A49" s="63" t="s">
        <v>876</v>
      </c>
      <c r="B49" s="64" t="s">
        <v>159</v>
      </c>
      <c r="C49" s="92" t="s">
        <v>942</v>
      </c>
      <c r="D49" s="66">
        <v>36919094</v>
      </c>
      <c r="E49" s="64" t="s">
        <v>155</v>
      </c>
      <c r="F49" s="67">
        <v>41278</v>
      </c>
      <c r="G49" s="67" t="s">
        <v>868</v>
      </c>
      <c r="H49" s="67" t="s">
        <v>868</v>
      </c>
      <c r="I49" s="67" t="s">
        <v>868</v>
      </c>
      <c r="J49" s="67" t="s">
        <v>868</v>
      </c>
      <c r="K49" s="67" t="s">
        <v>868</v>
      </c>
      <c r="L49" s="67" t="s">
        <v>868</v>
      </c>
      <c r="M49" s="67" t="s">
        <v>868</v>
      </c>
      <c r="N49" s="67" t="s">
        <v>868</v>
      </c>
      <c r="O49" s="67" t="s">
        <v>868</v>
      </c>
      <c r="P49" s="67" t="s">
        <v>868</v>
      </c>
      <c r="Q49" s="67" t="s">
        <v>868</v>
      </c>
      <c r="R49" s="69" t="s">
        <v>551</v>
      </c>
      <c r="S49" s="67">
        <v>41283</v>
      </c>
      <c r="T49" s="50" t="s">
        <v>203</v>
      </c>
      <c r="U49" s="70">
        <v>36919094</v>
      </c>
    </row>
    <row r="50" spans="1:21" ht="114.75" customHeight="1" x14ac:dyDescent="0.2">
      <c r="A50" s="63" t="s">
        <v>876</v>
      </c>
      <c r="B50" s="64" t="s">
        <v>159</v>
      </c>
      <c r="C50" s="92" t="s">
        <v>941</v>
      </c>
      <c r="D50" s="66">
        <v>53700492</v>
      </c>
      <c r="E50" s="64" t="s">
        <v>155</v>
      </c>
      <c r="F50" s="67">
        <v>41278</v>
      </c>
      <c r="G50" s="67" t="s">
        <v>868</v>
      </c>
      <c r="H50" s="67" t="s">
        <v>868</v>
      </c>
      <c r="I50" s="67" t="s">
        <v>868</v>
      </c>
      <c r="J50" s="67" t="s">
        <v>868</v>
      </c>
      <c r="K50" s="67" t="s">
        <v>868</v>
      </c>
      <c r="L50" s="67" t="s">
        <v>868</v>
      </c>
      <c r="M50" s="67" t="s">
        <v>868</v>
      </c>
      <c r="N50" s="67" t="s">
        <v>868</v>
      </c>
      <c r="O50" s="67" t="s">
        <v>868</v>
      </c>
      <c r="P50" s="67" t="s">
        <v>868</v>
      </c>
      <c r="Q50" s="67" t="s">
        <v>868</v>
      </c>
      <c r="R50" s="69" t="s">
        <v>552</v>
      </c>
      <c r="S50" s="67">
        <v>41283</v>
      </c>
      <c r="T50" s="50" t="s">
        <v>204</v>
      </c>
      <c r="U50" s="70">
        <v>53700492</v>
      </c>
    </row>
    <row r="51" spans="1:21" ht="51" customHeight="1" x14ac:dyDescent="0.2">
      <c r="A51" s="63" t="s">
        <v>876</v>
      </c>
      <c r="B51" s="64" t="s">
        <v>159</v>
      </c>
      <c r="C51" s="92" t="s">
        <v>944</v>
      </c>
      <c r="D51" s="66">
        <v>16781409</v>
      </c>
      <c r="E51" s="64" t="s">
        <v>155</v>
      </c>
      <c r="F51" s="67">
        <v>41278</v>
      </c>
      <c r="G51" s="67" t="s">
        <v>868</v>
      </c>
      <c r="H51" s="67" t="s">
        <v>868</v>
      </c>
      <c r="I51" s="67" t="s">
        <v>868</v>
      </c>
      <c r="J51" s="67" t="s">
        <v>868</v>
      </c>
      <c r="K51" s="67" t="s">
        <v>868</v>
      </c>
      <c r="L51" s="67" t="s">
        <v>868</v>
      </c>
      <c r="M51" s="67" t="s">
        <v>868</v>
      </c>
      <c r="N51" s="67" t="s">
        <v>868</v>
      </c>
      <c r="O51" s="67" t="s">
        <v>868</v>
      </c>
      <c r="P51" s="67" t="s">
        <v>868</v>
      </c>
      <c r="Q51" s="67" t="s">
        <v>868</v>
      </c>
      <c r="R51" s="69" t="s">
        <v>553</v>
      </c>
      <c r="S51" s="67">
        <v>41283</v>
      </c>
      <c r="T51" s="50" t="s">
        <v>205</v>
      </c>
      <c r="U51" s="70">
        <v>16781409</v>
      </c>
    </row>
    <row r="52" spans="1:21" ht="114.75" customHeight="1" x14ac:dyDescent="0.2">
      <c r="A52" s="63" t="s">
        <v>876</v>
      </c>
      <c r="B52" s="64" t="s">
        <v>159</v>
      </c>
      <c r="C52" s="92" t="s">
        <v>945</v>
      </c>
      <c r="D52" s="66">
        <v>43631656</v>
      </c>
      <c r="E52" s="64" t="s">
        <v>155</v>
      </c>
      <c r="F52" s="67">
        <v>41278</v>
      </c>
      <c r="G52" s="67" t="s">
        <v>868</v>
      </c>
      <c r="H52" s="67" t="s">
        <v>868</v>
      </c>
      <c r="I52" s="67" t="s">
        <v>868</v>
      </c>
      <c r="J52" s="67" t="s">
        <v>868</v>
      </c>
      <c r="K52" s="67" t="s">
        <v>868</v>
      </c>
      <c r="L52" s="67" t="s">
        <v>868</v>
      </c>
      <c r="M52" s="67" t="s">
        <v>868</v>
      </c>
      <c r="N52" s="67" t="s">
        <v>868</v>
      </c>
      <c r="O52" s="67" t="s">
        <v>868</v>
      </c>
      <c r="P52" s="67" t="s">
        <v>868</v>
      </c>
      <c r="Q52" s="67" t="s">
        <v>868</v>
      </c>
      <c r="R52" s="69" t="s">
        <v>554</v>
      </c>
      <c r="S52" s="67">
        <v>41283</v>
      </c>
      <c r="T52" s="50" t="s">
        <v>206</v>
      </c>
      <c r="U52" s="70">
        <v>43631656</v>
      </c>
    </row>
    <row r="53" spans="1:21" ht="51" customHeight="1" x14ac:dyDescent="0.2">
      <c r="A53" s="63" t="s">
        <v>876</v>
      </c>
      <c r="B53" s="64" t="s">
        <v>159</v>
      </c>
      <c r="C53" s="92" t="s">
        <v>946</v>
      </c>
      <c r="D53" s="66">
        <v>34146513</v>
      </c>
      <c r="E53" s="64" t="s">
        <v>155</v>
      </c>
      <c r="F53" s="67">
        <v>41279</v>
      </c>
      <c r="G53" s="67" t="s">
        <v>868</v>
      </c>
      <c r="H53" s="67" t="s">
        <v>868</v>
      </c>
      <c r="I53" s="67" t="s">
        <v>868</v>
      </c>
      <c r="J53" s="67" t="s">
        <v>868</v>
      </c>
      <c r="K53" s="67" t="s">
        <v>868</v>
      </c>
      <c r="L53" s="67" t="s">
        <v>868</v>
      </c>
      <c r="M53" s="67" t="s">
        <v>868</v>
      </c>
      <c r="N53" s="67" t="s">
        <v>868</v>
      </c>
      <c r="O53" s="67" t="s">
        <v>868</v>
      </c>
      <c r="P53" s="67" t="s">
        <v>868</v>
      </c>
      <c r="Q53" s="67" t="s">
        <v>868</v>
      </c>
      <c r="R53" s="69" t="s">
        <v>555</v>
      </c>
      <c r="S53" s="67">
        <v>41283</v>
      </c>
      <c r="T53" s="50" t="s">
        <v>207</v>
      </c>
      <c r="U53" s="70">
        <v>34146513</v>
      </c>
    </row>
    <row r="54" spans="1:21" ht="51" customHeight="1" x14ac:dyDescent="0.2">
      <c r="A54" s="63" t="s">
        <v>876</v>
      </c>
      <c r="B54" s="64" t="s">
        <v>159</v>
      </c>
      <c r="C54" s="92" t="s">
        <v>946</v>
      </c>
      <c r="D54" s="66">
        <v>23639895</v>
      </c>
      <c r="E54" s="64" t="s">
        <v>155</v>
      </c>
      <c r="F54" s="67">
        <v>41279</v>
      </c>
      <c r="G54" s="67" t="s">
        <v>868</v>
      </c>
      <c r="H54" s="67" t="s">
        <v>868</v>
      </c>
      <c r="I54" s="67" t="s">
        <v>868</v>
      </c>
      <c r="J54" s="67" t="s">
        <v>868</v>
      </c>
      <c r="K54" s="67" t="s">
        <v>868</v>
      </c>
      <c r="L54" s="67" t="s">
        <v>868</v>
      </c>
      <c r="M54" s="67" t="s">
        <v>868</v>
      </c>
      <c r="N54" s="67" t="s">
        <v>868</v>
      </c>
      <c r="O54" s="67" t="s">
        <v>868</v>
      </c>
      <c r="P54" s="67" t="s">
        <v>868</v>
      </c>
      <c r="Q54" s="67" t="s">
        <v>868</v>
      </c>
      <c r="R54" s="69" t="s">
        <v>556</v>
      </c>
      <c r="S54" s="67">
        <v>41283</v>
      </c>
      <c r="T54" s="50" t="s">
        <v>208</v>
      </c>
      <c r="U54" s="70">
        <v>23639895</v>
      </c>
    </row>
    <row r="55" spans="1:21" ht="51" customHeight="1" x14ac:dyDescent="0.2">
      <c r="A55" s="63" t="s">
        <v>876</v>
      </c>
      <c r="B55" s="64" t="s">
        <v>159</v>
      </c>
      <c r="C55" s="92" t="s">
        <v>946</v>
      </c>
      <c r="D55" s="66">
        <v>34146513</v>
      </c>
      <c r="E55" s="64" t="s">
        <v>155</v>
      </c>
      <c r="F55" s="67">
        <v>41279</v>
      </c>
      <c r="G55" s="67" t="s">
        <v>868</v>
      </c>
      <c r="H55" s="67" t="s">
        <v>868</v>
      </c>
      <c r="I55" s="67" t="s">
        <v>868</v>
      </c>
      <c r="J55" s="67" t="s">
        <v>868</v>
      </c>
      <c r="K55" s="67" t="s">
        <v>868</v>
      </c>
      <c r="L55" s="67" t="s">
        <v>868</v>
      </c>
      <c r="M55" s="67" t="s">
        <v>868</v>
      </c>
      <c r="N55" s="67" t="s">
        <v>868</v>
      </c>
      <c r="O55" s="67" t="s">
        <v>868</v>
      </c>
      <c r="P55" s="67" t="s">
        <v>868</v>
      </c>
      <c r="Q55" s="67" t="s">
        <v>868</v>
      </c>
      <c r="R55" s="69" t="s">
        <v>557</v>
      </c>
      <c r="S55" s="67">
        <v>41283</v>
      </c>
      <c r="T55" s="80" t="s">
        <v>209</v>
      </c>
      <c r="U55" s="70">
        <v>34146513</v>
      </c>
    </row>
    <row r="56" spans="1:21" ht="51" customHeight="1" x14ac:dyDescent="0.2">
      <c r="A56" s="63" t="s">
        <v>876</v>
      </c>
      <c r="B56" s="64" t="s">
        <v>159</v>
      </c>
      <c r="C56" s="92" t="s">
        <v>946</v>
      </c>
      <c r="D56" s="66">
        <v>22180638</v>
      </c>
      <c r="E56" s="64" t="s">
        <v>155</v>
      </c>
      <c r="F56" s="67">
        <v>41279</v>
      </c>
      <c r="G56" s="67" t="s">
        <v>868</v>
      </c>
      <c r="H56" s="67" t="s">
        <v>868</v>
      </c>
      <c r="I56" s="67" t="s">
        <v>868</v>
      </c>
      <c r="J56" s="67" t="s">
        <v>868</v>
      </c>
      <c r="K56" s="67" t="s">
        <v>868</v>
      </c>
      <c r="L56" s="67" t="s">
        <v>868</v>
      </c>
      <c r="M56" s="67" t="s">
        <v>868</v>
      </c>
      <c r="N56" s="67" t="s">
        <v>868</v>
      </c>
      <c r="O56" s="67" t="s">
        <v>868</v>
      </c>
      <c r="P56" s="67" t="s">
        <v>868</v>
      </c>
      <c r="Q56" s="67" t="s">
        <v>868</v>
      </c>
      <c r="R56" s="69" t="s">
        <v>558</v>
      </c>
      <c r="S56" s="67">
        <v>41283</v>
      </c>
      <c r="T56" s="50" t="s">
        <v>210</v>
      </c>
      <c r="U56" s="70">
        <v>22180638</v>
      </c>
    </row>
    <row r="57" spans="1:21" ht="51" customHeight="1" x14ac:dyDescent="0.2">
      <c r="A57" s="63" t="s">
        <v>876</v>
      </c>
      <c r="B57" s="64" t="s">
        <v>159</v>
      </c>
      <c r="C57" s="92" t="s">
        <v>946</v>
      </c>
      <c r="D57" s="66">
        <v>42026472</v>
      </c>
      <c r="E57" s="64" t="s">
        <v>155</v>
      </c>
      <c r="F57" s="67">
        <v>41279</v>
      </c>
      <c r="G57" s="67" t="s">
        <v>868</v>
      </c>
      <c r="H57" s="67" t="s">
        <v>868</v>
      </c>
      <c r="I57" s="67" t="s">
        <v>868</v>
      </c>
      <c r="J57" s="67" t="s">
        <v>868</v>
      </c>
      <c r="K57" s="67" t="s">
        <v>868</v>
      </c>
      <c r="L57" s="67" t="s">
        <v>868</v>
      </c>
      <c r="M57" s="67" t="s">
        <v>868</v>
      </c>
      <c r="N57" s="67" t="s">
        <v>868</v>
      </c>
      <c r="O57" s="67" t="s">
        <v>868</v>
      </c>
      <c r="P57" s="67" t="s">
        <v>868</v>
      </c>
      <c r="Q57" s="67" t="s">
        <v>868</v>
      </c>
      <c r="R57" s="69" t="s">
        <v>559</v>
      </c>
      <c r="S57" s="67">
        <v>41288</v>
      </c>
      <c r="T57" s="50" t="s">
        <v>211</v>
      </c>
      <c r="U57" s="70">
        <v>42026472</v>
      </c>
    </row>
    <row r="58" spans="1:21" ht="51" customHeight="1" x14ac:dyDescent="0.2">
      <c r="A58" s="63" t="s">
        <v>876</v>
      </c>
      <c r="B58" s="64" t="s">
        <v>159</v>
      </c>
      <c r="C58" s="92" t="s">
        <v>946</v>
      </c>
      <c r="D58" s="66">
        <v>34146513</v>
      </c>
      <c r="E58" s="64" t="s">
        <v>155</v>
      </c>
      <c r="F58" s="67">
        <v>41279</v>
      </c>
      <c r="G58" s="67" t="s">
        <v>868</v>
      </c>
      <c r="H58" s="67" t="s">
        <v>868</v>
      </c>
      <c r="I58" s="67" t="s">
        <v>868</v>
      </c>
      <c r="J58" s="67" t="s">
        <v>868</v>
      </c>
      <c r="K58" s="67" t="s">
        <v>868</v>
      </c>
      <c r="L58" s="67" t="s">
        <v>868</v>
      </c>
      <c r="M58" s="67" t="s">
        <v>868</v>
      </c>
      <c r="N58" s="67" t="s">
        <v>868</v>
      </c>
      <c r="O58" s="67" t="s">
        <v>868</v>
      </c>
      <c r="P58" s="67" t="s">
        <v>868</v>
      </c>
      <c r="Q58" s="67" t="s">
        <v>868</v>
      </c>
      <c r="R58" s="69" t="s">
        <v>560</v>
      </c>
      <c r="S58" s="67">
        <v>41283</v>
      </c>
      <c r="T58" s="50" t="s">
        <v>212</v>
      </c>
      <c r="U58" s="70">
        <v>34146513</v>
      </c>
    </row>
    <row r="59" spans="1:21" ht="51" customHeight="1" x14ac:dyDescent="0.2">
      <c r="A59" s="63" t="s">
        <v>876</v>
      </c>
      <c r="B59" s="64" t="s">
        <v>159</v>
      </c>
      <c r="C59" s="92" t="s">
        <v>946</v>
      </c>
      <c r="D59" s="66">
        <v>34146513</v>
      </c>
      <c r="E59" s="64" t="s">
        <v>155</v>
      </c>
      <c r="F59" s="67">
        <v>41279</v>
      </c>
      <c r="G59" s="67" t="s">
        <v>868</v>
      </c>
      <c r="H59" s="67" t="s">
        <v>868</v>
      </c>
      <c r="I59" s="67" t="s">
        <v>868</v>
      </c>
      <c r="J59" s="67" t="s">
        <v>868</v>
      </c>
      <c r="K59" s="67" t="s">
        <v>868</v>
      </c>
      <c r="L59" s="67" t="s">
        <v>868</v>
      </c>
      <c r="M59" s="67" t="s">
        <v>868</v>
      </c>
      <c r="N59" s="67" t="s">
        <v>868</v>
      </c>
      <c r="O59" s="67" t="s">
        <v>868</v>
      </c>
      <c r="P59" s="67" t="s">
        <v>868</v>
      </c>
      <c r="Q59" s="67" t="s">
        <v>868</v>
      </c>
      <c r="R59" s="69" t="s">
        <v>561</v>
      </c>
      <c r="S59" s="67">
        <v>41283</v>
      </c>
      <c r="T59" s="50" t="s">
        <v>213</v>
      </c>
      <c r="U59" s="70">
        <v>34146513</v>
      </c>
    </row>
    <row r="60" spans="1:21" ht="51" customHeight="1" x14ac:dyDescent="0.2">
      <c r="A60" s="63" t="s">
        <v>876</v>
      </c>
      <c r="B60" s="64" t="s">
        <v>159</v>
      </c>
      <c r="C60" s="92" t="s">
        <v>946</v>
      </c>
      <c r="D60" s="66">
        <v>28893201</v>
      </c>
      <c r="E60" s="64" t="s">
        <v>155</v>
      </c>
      <c r="F60" s="67">
        <v>41279</v>
      </c>
      <c r="G60" s="67" t="s">
        <v>868</v>
      </c>
      <c r="H60" s="67" t="s">
        <v>868</v>
      </c>
      <c r="I60" s="67" t="s">
        <v>868</v>
      </c>
      <c r="J60" s="67" t="s">
        <v>868</v>
      </c>
      <c r="K60" s="67" t="s">
        <v>868</v>
      </c>
      <c r="L60" s="67" t="s">
        <v>868</v>
      </c>
      <c r="M60" s="67" t="s">
        <v>868</v>
      </c>
      <c r="N60" s="67" t="s">
        <v>868</v>
      </c>
      <c r="O60" s="67" t="s">
        <v>868</v>
      </c>
      <c r="P60" s="67" t="s">
        <v>868</v>
      </c>
      <c r="Q60" s="67" t="s">
        <v>868</v>
      </c>
      <c r="R60" s="69" t="s">
        <v>562</v>
      </c>
      <c r="S60" s="67">
        <v>41283</v>
      </c>
      <c r="T60" s="50" t="s">
        <v>214</v>
      </c>
      <c r="U60" s="70">
        <v>28893201</v>
      </c>
    </row>
    <row r="61" spans="1:21" ht="51" customHeight="1" x14ac:dyDescent="0.2">
      <c r="A61" s="63" t="s">
        <v>876</v>
      </c>
      <c r="B61" s="64" t="s">
        <v>159</v>
      </c>
      <c r="C61" s="92" t="s">
        <v>946</v>
      </c>
      <c r="D61" s="66">
        <v>24953222</v>
      </c>
      <c r="E61" s="64" t="s">
        <v>155</v>
      </c>
      <c r="F61" s="67">
        <v>41279</v>
      </c>
      <c r="G61" s="67" t="s">
        <v>868</v>
      </c>
      <c r="H61" s="67" t="s">
        <v>868</v>
      </c>
      <c r="I61" s="67" t="s">
        <v>868</v>
      </c>
      <c r="J61" s="67" t="s">
        <v>868</v>
      </c>
      <c r="K61" s="67" t="s">
        <v>868</v>
      </c>
      <c r="L61" s="67" t="s">
        <v>868</v>
      </c>
      <c r="M61" s="67" t="s">
        <v>868</v>
      </c>
      <c r="N61" s="67" t="s">
        <v>868</v>
      </c>
      <c r="O61" s="67" t="s">
        <v>868</v>
      </c>
      <c r="P61" s="67" t="s">
        <v>868</v>
      </c>
      <c r="Q61" s="67" t="s">
        <v>868</v>
      </c>
      <c r="R61" s="69" t="s">
        <v>563</v>
      </c>
      <c r="S61" s="67">
        <v>41283</v>
      </c>
      <c r="T61" s="50" t="s">
        <v>215</v>
      </c>
      <c r="U61" s="70">
        <v>24953222</v>
      </c>
    </row>
    <row r="62" spans="1:21" ht="51" customHeight="1" x14ac:dyDescent="0.2">
      <c r="A62" s="63" t="s">
        <v>876</v>
      </c>
      <c r="B62" s="64" t="s">
        <v>159</v>
      </c>
      <c r="C62" s="92" t="s">
        <v>946</v>
      </c>
      <c r="D62" s="66">
        <v>26266545</v>
      </c>
      <c r="E62" s="64" t="s">
        <v>155</v>
      </c>
      <c r="F62" s="67">
        <v>41279</v>
      </c>
      <c r="G62" s="67" t="s">
        <v>868</v>
      </c>
      <c r="H62" s="67" t="s">
        <v>868</v>
      </c>
      <c r="I62" s="67" t="s">
        <v>868</v>
      </c>
      <c r="J62" s="67" t="s">
        <v>868</v>
      </c>
      <c r="K62" s="67" t="s">
        <v>868</v>
      </c>
      <c r="L62" s="67" t="s">
        <v>868</v>
      </c>
      <c r="M62" s="67" t="s">
        <v>868</v>
      </c>
      <c r="N62" s="67" t="s">
        <v>868</v>
      </c>
      <c r="O62" s="67" t="s">
        <v>868</v>
      </c>
      <c r="P62" s="67" t="s">
        <v>868</v>
      </c>
      <c r="Q62" s="67" t="s">
        <v>868</v>
      </c>
      <c r="R62" s="69" t="s">
        <v>564</v>
      </c>
      <c r="S62" s="67">
        <v>41283</v>
      </c>
      <c r="T62" s="50" t="s">
        <v>216</v>
      </c>
      <c r="U62" s="70">
        <v>26266545</v>
      </c>
    </row>
    <row r="63" spans="1:21" ht="51" customHeight="1" x14ac:dyDescent="0.2">
      <c r="A63" s="63" t="s">
        <v>876</v>
      </c>
      <c r="B63" s="64" t="s">
        <v>159</v>
      </c>
      <c r="C63" s="92" t="s">
        <v>946</v>
      </c>
      <c r="D63" s="66">
        <v>28893204</v>
      </c>
      <c r="E63" s="64" t="s">
        <v>155</v>
      </c>
      <c r="F63" s="67">
        <v>41279</v>
      </c>
      <c r="G63" s="67" t="s">
        <v>868</v>
      </c>
      <c r="H63" s="67" t="s">
        <v>868</v>
      </c>
      <c r="I63" s="67" t="s">
        <v>868</v>
      </c>
      <c r="J63" s="67" t="s">
        <v>868</v>
      </c>
      <c r="K63" s="67" t="s">
        <v>868</v>
      </c>
      <c r="L63" s="67" t="s">
        <v>868</v>
      </c>
      <c r="M63" s="67" t="s">
        <v>868</v>
      </c>
      <c r="N63" s="67" t="s">
        <v>868</v>
      </c>
      <c r="O63" s="67" t="s">
        <v>868</v>
      </c>
      <c r="P63" s="67" t="s">
        <v>868</v>
      </c>
      <c r="Q63" s="67" t="s">
        <v>868</v>
      </c>
      <c r="R63" s="69" t="s">
        <v>565</v>
      </c>
      <c r="S63" s="67">
        <v>41285</v>
      </c>
      <c r="T63" s="50" t="s">
        <v>217</v>
      </c>
      <c r="U63" s="70">
        <v>28893204</v>
      </c>
    </row>
    <row r="64" spans="1:21" ht="51" customHeight="1" x14ac:dyDescent="0.2">
      <c r="A64" s="63" t="s">
        <v>876</v>
      </c>
      <c r="B64" s="64" t="s">
        <v>159</v>
      </c>
      <c r="C64" s="92" t="s">
        <v>946</v>
      </c>
      <c r="D64" s="66">
        <v>34146513</v>
      </c>
      <c r="E64" s="64" t="s">
        <v>155</v>
      </c>
      <c r="F64" s="67">
        <v>41279</v>
      </c>
      <c r="G64" s="67" t="s">
        <v>868</v>
      </c>
      <c r="H64" s="67" t="s">
        <v>868</v>
      </c>
      <c r="I64" s="67" t="s">
        <v>868</v>
      </c>
      <c r="J64" s="67" t="s">
        <v>868</v>
      </c>
      <c r="K64" s="67" t="s">
        <v>868</v>
      </c>
      <c r="L64" s="67" t="s">
        <v>868</v>
      </c>
      <c r="M64" s="67" t="s">
        <v>868</v>
      </c>
      <c r="N64" s="67" t="s">
        <v>868</v>
      </c>
      <c r="O64" s="67" t="s">
        <v>868</v>
      </c>
      <c r="P64" s="67" t="s">
        <v>868</v>
      </c>
      <c r="Q64" s="67" t="s">
        <v>868</v>
      </c>
      <c r="R64" s="69" t="s">
        <v>566</v>
      </c>
      <c r="S64" s="67">
        <v>41288</v>
      </c>
      <c r="T64" s="50" t="s">
        <v>218</v>
      </c>
      <c r="U64" s="70">
        <v>34146513</v>
      </c>
    </row>
    <row r="65" spans="1:21" ht="51" customHeight="1" x14ac:dyDescent="0.2">
      <c r="A65" s="63" t="s">
        <v>876</v>
      </c>
      <c r="B65" s="64" t="s">
        <v>159</v>
      </c>
      <c r="C65" s="92" t="s">
        <v>946</v>
      </c>
      <c r="D65" s="66">
        <v>52533090</v>
      </c>
      <c r="E65" s="64" t="s">
        <v>155</v>
      </c>
      <c r="F65" s="67">
        <v>41279</v>
      </c>
      <c r="G65" s="67" t="s">
        <v>868</v>
      </c>
      <c r="H65" s="67" t="s">
        <v>868</v>
      </c>
      <c r="I65" s="67" t="s">
        <v>868</v>
      </c>
      <c r="J65" s="67" t="s">
        <v>868</v>
      </c>
      <c r="K65" s="67" t="s">
        <v>868</v>
      </c>
      <c r="L65" s="67" t="s">
        <v>868</v>
      </c>
      <c r="M65" s="67" t="s">
        <v>868</v>
      </c>
      <c r="N65" s="67" t="s">
        <v>868</v>
      </c>
      <c r="O65" s="67" t="s">
        <v>868</v>
      </c>
      <c r="P65" s="67" t="s">
        <v>868</v>
      </c>
      <c r="Q65" s="67" t="s">
        <v>868</v>
      </c>
      <c r="R65" s="69" t="s">
        <v>567</v>
      </c>
      <c r="S65" s="67">
        <v>41283</v>
      </c>
      <c r="T65" s="50" t="s">
        <v>219</v>
      </c>
      <c r="U65" s="70">
        <v>52533090</v>
      </c>
    </row>
    <row r="66" spans="1:21" ht="51" customHeight="1" x14ac:dyDescent="0.2">
      <c r="A66" s="63" t="s">
        <v>876</v>
      </c>
      <c r="B66" s="64" t="s">
        <v>159</v>
      </c>
      <c r="C66" s="92" t="s">
        <v>946</v>
      </c>
      <c r="D66" s="66">
        <v>28893204</v>
      </c>
      <c r="E66" s="64" t="s">
        <v>155</v>
      </c>
      <c r="F66" s="67">
        <v>41279</v>
      </c>
      <c r="G66" s="67" t="s">
        <v>868</v>
      </c>
      <c r="H66" s="67" t="s">
        <v>868</v>
      </c>
      <c r="I66" s="67" t="s">
        <v>868</v>
      </c>
      <c r="J66" s="67" t="s">
        <v>868</v>
      </c>
      <c r="K66" s="67" t="s">
        <v>868</v>
      </c>
      <c r="L66" s="67" t="s">
        <v>868</v>
      </c>
      <c r="M66" s="67" t="s">
        <v>868</v>
      </c>
      <c r="N66" s="67" t="s">
        <v>868</v>
      </c>
      <c r="O66" s="67" t="s">
        <v>868</v>
      </c>
      <c r="P66" s="67" t="s">
        <v>868</v>
      </c>
      <c r="Q66" s="67" t="s">
        <v>868</v>
      </c>
      <c r="R66" s="69" t="s">
        <v>568</v>
      </c>
      <c r="S66" s="67">
        <v>41283</v>
      </c>
      <c r="T66" s="50" t="s">
        <v>220</v>
      </c>
      <c r="U66" s="70">
        <v>28893204</v>
      </c>
    </row>
    <row r="67" spans="1:21" ht="51" customHeight="1" x14ac:dyDescent="0.2">
      <c r="A67" s="63" t="s">
        <v>876</v>
      </c>
      <c r="B67" s="64" t="s">
        <v>159</v>
      </c>
      <c r="C67" s="92" t="s">
        <v>946</v>
      </c>
      <c r="D67" s="66">
        <v>18386586</v>
      </c>
      <c r="E67" s="64" t="s">
        <v>155</v>
      </c>
      <c r="F67" s="67">
        <v>41279</v>
      </c>
      <c r="G67" s="67" t="s">
        <v>868</v>
      </c>
      <c r="H67" s="67" t="s">
        <v>868</v>
      </c>
      <c r="I67" s="67" t="s">
        <v>868</v>
      </c>
      <c r="J67" s="67" t="s">
        <v>868</v>
      </c>
      <c r="K67" s="67" t="s">
        <v>868</v>
      </c>
      <c r="L67" s="67" t="s">
        <v>868</v>
      </c>
      <c r="M67" s="67" t="s">
        <v>868</v>
      </c>
      <c r="N67" s="67" t="s">
        <v>868</v>
      </c>
      <c r="O67" s="67" t="s">
        <v>868</v>
      </c>
      <c r="P67" s="67" t="s">
        <v>868</v>
      </c>
      <c r="Q67" s="67" t="s">
        <v>868</v>
      </c>
      <c r="R67" s="69" t="s">
        <v>569</v>
      </c>
      <c r="S67" s="67">
        <v>41284</v>
      </c>
      <c r="T67" s="50" t="s">
        <v>221</v>
      </c>
      <c r="U67" s="70">
        <v>18386586</v>
      </c>
    </row>
    <row r="68" spans="1:21" ht="51" customHeight="1" x14ac:dyDescent="0.2">
      <c r="A68" s="63" t="s">
        <v>876</v>
      </c>
      <c r="B68" s="64" t="s">
        <v>159</v>
      </c>
      <c r="C68" s="92" t="s">
        <v>946</v>
      </c>
      <c r="D68" s="66">
        <v>34146513</v>
      </c>
      <c r="E68" s="64" t="s">
        <v>155</v>
      </c>
      <c r="F68" s="67">
        <v>41279</v>
      </c>
      <c r="G68" s="67" t="s">
        <v>868</v>
      </c>
      <c r="H68" s="67" t="s">
        <v>868</v>
      </c>
      <c r="I68" s="67" t="s">
        <v>868</v>
      </c>
      <c r="J68" s="67" t="s">
        <v>868</v>
      </c>
      <c r="K68" s="67" t="s">
        <v>868</v>
      </c>
      <c r="L68" s="67" t="s">
        <v>868</v>
      </c>
      <c r="M68" s="67" t="s">
        <v>868</v>
      </c>
      <c r="N68" s="67" t="s">
        <v>868</v>
      </c>
      <c r="O68" s="67" t="s">
        <v>868</v>
      </c>
      <c r="P68" s="67" t="s">
        <v>868</v>
      </c>
      <c r="Q68" s="67" t="s">
        <v>868</v>
      </c>
      <c r="R68" s="69" t="s">
        <v>570</v>
      </c>
      <c r="S68" s="67">
        <v>41288</v>
      </c>
      <c r="T68" s="50" t="s">
        <v>222</v>
      </c>
      <c r="U68" s="70">
        <v>34146513</v>
      </c>
    </row>
    <row r="69" spans="1:21" ht="25.5" customHeight="1" x14ac:dyDescent="0.2">
      <c r="A69" s="63" t="s">
        <v>876</v>
      </c>
      <c r="B69" s="64" t="s">
        <v>159</v>
      </c>
      <c r="C69" s="92" t="s">
        <v>931</v>
      </c>
      <c r="D69" s="66">
        <v>11074024</v>
      </c>
      <c r="E69" s="64" t="s">
        <v>155</v>
      </c>
      <c r="F69" s="67">
        <v>41279</v>
      </c>
      <c r="G69" s="67" t="s">
        <v>868</v>
      </c>
      <c r="H69" s="67" t="s">
        <v>868</v>
      </c>
      <c r="I69" s="67" t="s">
        <v>868</v>
      </c>
      <c r="J69" s="67" t="s">
        <v>868</v>
      </c>
      <c r="K69" s="67" t="s">
        <v>868</v>
      </c>
      <c r="L69" s="67" t="s">
        <v>868</v>
      </c>
      <c r="M69" s="67" t="s">
        <v>868</v>
      </c>
      <c r="N69" s="67" t="s">
        <v>868</v>
      </c>
      <c r="O69" s="67" t="s">
        <v>868</v>
      </c>
      <c r="P69" s="67" t="s">
        <v>868</v>
      </c>
      <c r="Q69" s="67" t="s">
        <v>868</v>
      </c>
      <c r="R69" s="69" t="s">
        <v>571</v>
      </c>
      <c r="S69" s="67">
        <v>41282</v>
      </c>
      <c r="T69" s="50" t="s">
        <v>223</v>
      </c>
      <c r="U69" s="70">
        <v>11074024</v>
      </c>
    </row>
    <row r="70" spans="1:21" ht="38.25" customHeight="1" x14ac:dyDescent="0.2">
      <c r="A70" s="63" t="s">
        <v>876</v>
      </c>
      <c r="B70" s="64" t="s">
        <v>159</v>
      </c>
      <c r="C70" s="92" t="s">
        <v>947</v>
      </c>
      <c r="D70" s="66">
        <v>21013240</v>
      </c>
      <c r="E70" s="64" t="s">
        <v>155</v>
      </c>
      <c r="F70" s="67">
        <v>41278</v>
      </c>
      <c r="G70" s="67" t="s">
        <v>868</v>
      </c>
      <c r="H70" s="67" t="s">
        <v>868</v>
      </c>
      <c r="I70" s="67" t="s">
        <v>868</v>
      </c>
      <c r="J70" s="67" t="s">
        <v>868</v>
      </c>
      <c r="K70" s="67" t="s">
        <v>868</v>
      </c>
      <c r="L70" s="67" t="s">
        <v>868</v>
      </c>
      <c r="M70" s="67" t="s">
        <v>868</v>
      </c>
      <c r="N70" s="67" t="s">
        <v>868</v>
      </c>
      <c r="O70" s="67" t="s">
        <v>868</v>
      </c>
      <c r="P70" s="67" t="s">
        <v>868</v>
      </c>
      <c r="Q70" s="67" t="s">
        <v>868</v>
      </c>
      <c r="R70" s="69" t="s">
        <v>572</v>
      </c>
      <c r="S70" s="67">
        <v>41282</v>
      </c>
      <c r="T70" s="50" t="s">
        <v>224</v>
      </c>
      <c r="U70" s="70">
        <v>21013240</v>
      </c>
    </row>
    <row r="71" spans="1:21" ht="38.25" customHeight="1" x14ac:dyDescent="0.2">
      <c r="A71" s="63" t="s">
        <v>876</v>
      </c>
      <c r="B71" s="64" t="s">
        <v>159</v>
      </c>
      <c r="C71" s="92" t="s">
        <v>948</v>
      </c>
      <c r="D71" s="66">
        <v>18678432</v>
      </c>
      <c r="E71" s="64" t="s">
        <v>155</v>
      </c>
      <c r="F71" s="67">
        <v>41278</v>
      </c>
      <c r="G71" s="67" t="s">
        <v>868</v>
      </c>
      <c r="H71" s="67" t="s">
        <v>868</v>
      </c>
      <c r="I71" s="67" t="s">
        <v>868</v>
      </c>
      <c r="J71" s="67" t="s">
        <v>868</v>
      </c>
      <c r="K71" s="67" t="s">
        <v>868</v>
      </c>
      <c r="L71" s="67" t="s">
        <v>868</v>
      </c>
      <c r="M71" s="67" t="s">
        <v>868</v>
      </c>
      <c r="N71" s="67" t="s">
        <v>868</v>
      </c>
      <c r="O71" s="67" t="s">
        <v>868</v>
      </c>
      <c r="P71" s="67" t="s">
        <v>868</v>
      </c>
      <c r="Q71" s="67" t="s">
        <v>868</v>
      </c>
      <c r="R71" s="69" t="s">
        <v>573</v>
      </c>
      <c r="S71" s="67">
        <v>41282</v>
      </c>
      <c r="T71" s="50" t="s">
        <v>225</v>
      </c>
      <c r="U71" s="70">
        <v>18678432</v>
      </c>
    </row>
    <row r="72" spans="1:21" ht="38.25" customHeight="1" x14ac:dyDescent="0.2">
      <c r="A72" s="63" t="s">
        <v>876</v>
      </c>
      <c r="B72" s="64" t="s">
        <v>159</v>
      </c>
      <c r="C72" s="92" t="s">
        <v>949</v>
      </c>
      <c r="D72" s="66">
        <v>46696080</v>
      </c>
      <c r="E72" s="64" t="s">
        <v>155</v>
      </c>
      <c r="F72" s="67">
        <v>41278</v>
      </c>
      <c r="G72" s="67" t="s">
        <v>868</v>
      </c>
      <c r="H72" s="67" t="s">
        <v>868</v>
      </c>
      <c r="I72" s="67" t="s">
        <v>868</v>
      </c>
      <c r="J72" s="67" t="s">
        <v>868</v>
      </c>
      <c r="K72" s="67" t="s">
        <v>868</v>
      </c>
      <c r="L72" s="67" t="s">
        <v>868</v>
      </c>
      <c r="M72" s="67" t="s">
        <v>868</v>
      </c>
      <c r="N72" s="67" t="s">
        <v>868</v>
      </c>
      <c r="O72" s="67" t="s">
        <v>868</v>
      </c>
      <c r="P72" s="67" t="s">
        <v>868</v>
      </c>
      <c r="Q72" s="67" t="s">
        <v>868</v>
      </c>
      <c r="R72" s="69" t="s">
        <v>574</v>
      </c>
      <c r="S72" s="67">
        <v>41283</v>
      </c>
      <c r="T72" s="50" t="s">
        <v>226</v>
      </c>
      <c r="U72" s="70">
        <v>46696080</v>
      </c>
    </row>
    <row r="73" spans="1:21" ht="38.25" customHeight="1" x14ac:dyDescent="0.2">
      <c r="A73" s="63" t="s">
        <v>876</v>
      </c>
      <c r="B73" s="64" t="s">
        <v>159</v>
      </c>
      <c r="C73" s="92" t="s">
        <v>950</v>
      </c>
      <c r="D73" s="66">
        <v>18678432</v>
      </c>
      <c r="E73" s="64" t="s">
        <v>155</v>
      </c>
      <c r="F73" s="67">
        <v>41278</v>
      </c>
      <c r="G73" s="67" t="s">
        <v>868</v>
      </c>
      <c r="H73" s="67" t="s">
        <v>868</v>
      </c>
      <c r="I73" s="67" t="s">
        <v>868</v>
      </c>
      <c r="J73" s="67" t="s">
        <v>868</v>
      </c>
      <c r="K73" s="67" t="s">
        <v>868</v>
      </c>
      <c r="L73" s="67" t="s">
        <v>868</v>
      </c>
      <c r="M73" s="67" t="s">
        <v>868</v>
      </c>
      <c r="N73" s="67" t="s">
        <v>868</v>
      </c>
      <c r="O73" s="67" t="s">
        <v>868</v>
      </c>
      <c r="P73" s="67" t="s">
        <v>868</v>
      </c>
      <c r="Q73" s="67" t="s">
        <v>868</v>
      </c>
      <c r="R73" s="69" t="s">
        <v>575</v>
      </c>
      <c r="S73" s="67">
        <v>41282</v>
      </c>
      <c r="T73" s="50" t="s">
        <v>227</v>
      </c>
      <c r="U73" s="70">
        <v>18678432</v>
      </c>
    </row>
    <row r="74" spans="1:21" ht="25.5" customHeight="1" x14ac:dyDescent="0.2">
      <c r="A74" s="63" t="s">
        <v>876</v>
      </c>
      <c r="B74" s="64" t="s">
        <v>159</v>
      </c>
      <c r="C74" s="92" t="s">
        <v>951</v>
      </c>
      <c r="D74" s="66">
        <v>30352456</v>
      </c>
      <c r="E74" s="64" t="s">
        <v>155</v>
      </c>
      <c r="F74" s="67">
        <v>41278</v>
      </c>
      <c r="G74" s="67" t="s">
        <v>868</v>
      </c>
      <c r="H74" s="67" t="s">
        <v>868</v>
      </c>
      <c r="I74" s="67" t="s">
        <v>868</v>
      </c>
      <c r="J74" s="67" t="s">
        <v>868</v>
      </c>
      <c r="K74" s="67" t="s">
        <v>868</v>
      </c>
      <c r="L74" s="67" t="s">
        <v>868</v>
      </c>
      <c r="M74" s="67" t="s">
        <v>868</v>
      </c>
      <c r="N74" s="67" t="s">
        <v>868</v>
      </c>
      <c r="O74" s="67" t="s">
        <v>868</v>
      </c>
      <c r="P74" s="67" t="s">
        <v>868</v>
      </c>
      <c r="Q74" s="67" t="s">
        <v>868</v>
      </c>
      <c r="R74" s="69" t="s">
        <v>576</v>
      </c>
      <c r="S74" s="67">
        <v>41282</v>
      </c>
      <c r="T74" s="50" t="s">
        <v>228</v>
      </c>
      <c r="U74" s="70">
        <v>30352456</v>
      </c>
    </row>
    <row r="75" spans="1:21" ht="38.25" customHeight="1" x14ac:dyDescent="0.2">
      <c r="A75" s="63" t="s">
        <v>876</v>
      </c>
      <c r="B75" s="64" t="s">
        <v>159</v>
      </c>
      <c r="C75" s="92" t="s">
        <v>952</v>
      </c>
      <c r="D75" s="66">
        <v>25682844</v>
      </c>
      <c r="E75" s="64" t="s">
        <v>155</v>
      </c>
      <c r="F75" s="67">
        <v>41278</v>
      </c>
      <c r="G75" s="67" t="s">
        <v>868</v>
      </c>
      <c r="H75" s="67" t="s">
        <v>868</v>
      </c>
      <c r="I75" s="67" t="s">
        <v>868</v>
      </c>
      <c r="J75" s="67" t="s">
        <v>868</v>
      </c>
      <c r="K75" s="67" t="s">
        <v>868</v>
      </c>
      <c r="L75" s="67" t="s">
        <v>868</v>
      </c>
      <c r="M75" s="67" t="s">
        <v>868</v>
      </c>
      <c r="N75" s="67" t="s">
        <v>868</v>
      </c>
      <c r="O75" s="67" t="s">
        <v>868</v>
      </c>
      <c r="P75" s="67" t="s">
        <v>868</v>
      </c>
      <c r="Q75" s="67" t="s">
        <v>868</v>
      </c>
      <c r="R75" s="69" t="s">
        <v>577</v>
      </c>
      <c r="S75" s="67">
        <v>41282</v>
      </c>
      <c r="T75" s="50" t="s">
        <v>229</v>
      </c>
      <c r="U75" s="70">
        <v>25682844</v>
      </c>
    </row>
    <row r="76" spans="1:21" ht="38.25" customHeight="1" x14ac:dyDescent="0.2">
      <c r="A76" s="63" t="s">
        <v>876</v>
      </c>
      <c r="B76" s="64" t="s">
        <v>159</v>
      </c>
      <c r="C76" s="92" t="s">
        <v>953</v>
      </c>
      <c r="D76" s="66">
        <v>11674024</v>
      </c>
      <c r="E76" s="64" t="s">
        <v>155</v>
      </c>
      <c r="F76" s="67">
        <v>41278</v>
      </c>
      <c r="G76" s="67" t="s">
        <v>868</v>
      </c>
      <c r="H76" s="67" t="s">
        <v>868</v>
      </c>
      <c r="I76" s="67" t="s">
        <v>868</v>
      </c>
      <c r="J76" s="67" t="s">
        <v>868</v>
      </c>
      <c r="K76" s="67" t="s">
        <v>868</v>
      </c>
      <c r="L76" s="67" t="s">
        <v>868</v>
      </c>
      <c r="M76" s="67" t="s">
        <v>868</v>
      </c>
      <c r="N76" s="67" t="s">
        <v>868</v>
      </c>
      <c r="O76" s="67" t="s">
        <v>868</v>
      </c>
      <c r="P76" s="67" t="s">
        <v>868</v>
      </c>
      <c r="Q76" s="67" t="s">
        <v>868</v>
      </c>
      <c r="R76" s="69" t="s">
        <v>578</v>
      </c>
      <c r="S76" s="67">
        <v>41282</v>
      </c>
      <c r="T76" s="50" t="s">
        <v>230</v>
      </c>
      <c r="U76" s="70">
        <v>11674024</v>
      </c>
    </row>
    <row r="77" spans="1:21" ht="25.5" customHeight="1" x14ac:dyDescent="0.2">
      <c r="A77" s="63" t="s">
        <v>876</v>
      </c>
      <c r="B77" s="64" t="s">
        <v>159</v>
      </c>
      <c r="C77" s="92" t="s">
        <v>954</v>
      </c>
      <c r="D77" s="66">
        <v>46696050</v>
      </c>
      <c r="E77" s="64" t="s">
        <v>155</v>
      </c>
      <c r="F77" s="67">
        <v>41278</v>
      </c>
      <c r="G77" s="67" t="s">
        <v>868</v>
      </c>
      <c r="H77" s="67" t="s">
        <v>868</v>
      </c>
      <c r="I77" s="67" t="s">
        <v>868</v>
      </c>
      <c r="J77" s="67" t="s">
        <v>868</v>
      </c>
      <c r="K77" s="67" t="s">
        <v>868</v>
      </c>
      <c r="L77" s="67" t="s">
        <v>868</v>
      </c>
      <c r="M77" s="67" t="s">
        <v>868</v>
      </c>
      <c r="N77" s="67" t="s">
        <v>868</v>
      </c>
      <c r="O77" s="67" t="s">
        <v>868</v>
      </c>
      <c r="P77" s="67" t="s">
        <v>868</v>
      </c>
      <c r="Q77" s="67" t="s">
        <v>868</v>
      </c>
      <c r="R77" s="69" t="s">
        <v>579</v>
      </c>
      <c r="S77" s="67">
        <v>41283</v>
      </c>
      <c r="T77" s="50" t="s">
        <v>231</v>
      </c>
      <c r="U77" s="70">
        <v>46696050</v>
      </c>
    </row>
    <row r="78" spans="1:21" ht="25.5" customHeight="1" x14ac:dyDescent="0.2">
      <c r="A78" s="63" t="s">
        <v>876</v>
      </c>
      <c r="B78" s="64" t="s">
        <v>159</v>
      </c>
      <c r="C78" s="92" t="s">
        <v>954</v>
      </c>
      <c r="D78" s="66">
        <v>21013240</v>
      </c>
      <c r="E78" s="64" t="s">
        <v>155</v>
      </c>
      <c r="F78" s="67">
        <v>41278</v>
      </c>
      <c r="G78" s="67" t="s">
        <v>868</v>
      </c>
      <c r="H78" s="67" t="s">
        <v>868</v>
      </c>
      <c r="I78" s="67" t="s">
        <v>868</v>
      </c>
      <c r="J78" s="67" t="s">
        <v>868</v>
      </c>
      <c r="K78" s="67" t="s">
        <v>868</v>
      </c>
      <c r="L78" s="67" t="s">
        <v>868</v>
      </c>
      <c r="M78" s="67" t="s">
        <v>868</v>
      </c>
      <c r="N78" s="67" t="s">
        <v>868</v>
      </c>
      <c r="O78" s="67" t="s">
        <v>868</v>
      </c>
      <c r="P78" s="67" t="s">
        <v>868</v>
      </c>
      <c r="Q78" s="67" t="s">
        <v>868</v>
      </c>
      <c r="R78" s="69" t="s">
        <v>580</v>
      </c>
      <c r="S78" s="67">
        <v>41283</v>
      </c>
      <c r="T78" s="50" t="s">
        <v>232</v>
      </c>
      <c r="U78" s="70">
        <v>21013240</v>
      </c>
    </row>
    <row r="79" spans="1:21" ht="25.5" customHeight="1" x14ac:dyDescent="0.2">
      <c r="A79" s="63" t="s">
        <v>876</v>
      </c>
      <c r="B79" s="64" t="s">
        <v>159</v>
      </c>
      <c r="C79" s="92" t="s">
        <v>954</v>
      </c>
      <c r="D79" s="81">
        <v>37356864</v>
      </c>
      <c r="E79" s="64" t="s">
        <v>155</v>
      </c>
      <c r="F79" s="67">
        <v>41278</v>
      </c>
      <c r="G79" s="67" t="s">
        <v>868</v>
      </c>
      <c r="H79" s="67" t="s">
        <v>868</v>
      </c>
      <c r="I79" s="67" t="s">
        <v>868</v>
      </c>
      <c r="J79" s="67" t="s">
        <v>868</v>
      </c>
      <c r="K79" s="67" t="s">
        <v>868</v>
      </c>
      <c r="L79" s="67" t="s">
        <v>868</v>
      </c>
      <c r="M79" s="67" t="s">
        <v>868</v>
      </c>
      <c r="N79" s="67" t="s">
        <v>868</v>
      </c>
      <c r="O79" s="67" t="s">
        <v>868</v>
      </c>
      <c r="P79" s="67" t="s">
        <v>868</v>
      </c>
      <c r="Q79" s="67" t="s">
        <v>868</v>
      </c>
      <c r="R79" s="69" t="s">
        <v>581</v>
      </c>
      <c r="S79" s="67">
        <v>41283</v>
      </c>
      <c r="T79" s="50" t="s">
        <v>233</v>
      </c>
      <c r="U79" s="70">
        <v>37356864</v>
      </c>
    </row>
    <row r="80" spans="1:21" ht="25.5" customHeight="1" x14ac:dyDescent="0.2">
      <c r="A80" s="63" t="s">
        <v>876</v>
      </c>
      <c r="B80" s="64" t="s">
        <v>159</v>
      </c>
      <c r="C80" s="92" t="s">
        <v>954</v>
      </c>
      <c r="D80" s="66">
        <v>21013240</v>
      </c>
      <c r="E80" s="64" t="s">
        <v>155</v>
      </c>
      <c r="F80" s="67">
        <v>41278</v>
      </c>
      <c r="G80" s="67" t="s">
        <v>868</v>
      </c>
      <c r="H80" s="67" t="s">
        <v>868</v>
      </c>
      <c r="I80" s="67" t="s">
        <v>868</v>
      </c>
      <c r="J80" s="67" t="s">
        <v>868</v>
      </c>
      <c r="K80" s="67" t="s">
        <v>868</v>
      </c>
      <c r="L80" s="67" t="s">
        <v>868</v>
      </c>
      <c r="M80" s="67" t="s">
        <v>868</v>
      </c>
      <c r="N80" s="67" t="s">
        <v>868</v>
      </c>
      <c r="O80" s="67" t="s">
        <v>868</v>
      </c>
      <c r="P80" s="67" t="s">
        <v>868</v>
      </c>
      <c r="Q80" s="67" t="s">
        <v>868</v>
      </c>
      <c r="R80" s="69" t="s">
        <v>582</v>
      </c>
      <c r="S80" s="67">
        <v>41289</v>
      </c>
      <c r="T80" s="50" t="s">
        <v>234</v>
      </c>
      <c r="U80" s="70">
        <v>21013240</v>
      </c>
    </row>
    <row r="81" spans="1:21" ht="63.75" customHeight="1" x14ac:dyDescent="0.2">
      <c r="A81" s="63" t="s">
        <v>876</v>
      </c>
      <c r="B81" s="64" t="s">
        <v>159</v>
      </c>
      <c r="C81" s="92" t="s">
        <v>955</v>
      </c>
      <c r="D81" s="66">
        <v>43631656</v>
      </c>
      <c r="E81" s="64" t="s">
        <v>155</v>
      </c>
      <c r="F81" s="67">
        <v>41278</v>
      </c>
      <c r="G81" s="67" t="s">
        <v>868</v>
      </c>
      <c r="H81" s="67" t="s">
        <v>868</v>
      </c>
      <c r="I81" s="67" t="s">
        <v>868</v>
      </c>
      <c r="J81" s="67" t="s">
        <v>868</v>
      </c>
      <c r="K81" s="67" t="s">
        <v>868</v>
      </c>
      <c r="L81" s="67" t="s">
        <v>868</v>
      </c>
      <c r="M81" s="67" t="s">
        <v>868</v>
      </c>
      <c r="N81" s="67" t="s">
        <v>868</v>
      </c>
      <c r="O81" s="67" t="s">
        <v>868</v>
      </c>
      <c r="P81" s="67" t="s">
        <v>868</v>
      </c>
      <c r="Q81" s="67" t="s">
        <v>868</v>
      </c>
      <c r="R81" s="69" t="s">
        <v>583</v>
      </c>
      <c r="S81" s="67">
        <v>41284</v>
      </c>
      <c r="T81" s="50" t="s">
        <v>235</v>
      </c>
      <c r="U81" s="70">
        <v>43631656</v>
      </c>
    </row>
    <row r="82" spans="1:21" ht="38.25" customHeight="1" x14ac:dyDescent="0.2">
      <c r="A82" s="63" t="s">
        <v>876</v>
      </c>
      <c r="B82" s="64" t="s">
        <v>159</v>
      </c>
      <c r="C82" s="92" t="s">
        <v>923</v>
      </c>
      <c r="D82" s="66">
        <v>43631656</v>
      </c>
      <c r="E82" s="64" t="s">
        <v>155</v>
      </c>
      <c r="F82" s="67">
        <v>41278</v>
      </c>
      <c r="G82" s="67" t="s">
        <v>868</v>
      </c>
      <c r="H82" s="67" t="s">
        <v>868</v>
      </c>
      <c r="I82" s="67" t="s">
        <v>868</v>
      </c>
      <c r="J82" s="67" t="s">
        <v>868</v>
      </c>
      <c r="K82" s="67" t="s">
        <v>868</v>
      </c>
      <c r="L82" s="67" t="s">
        <v>868</v>
      </c>
      <c r="M82" s="67" t="s">
        <v>868</v>
      </c>
      <c r="N82" s="67" t="s">
        <v>868</v>
      </c>
      <c r="O82" s="67" t="s">
        <v>868</v>
      </c>
      <c r="P82" s="67" t="s">
        <v>868</v>
      </c>
      <c r="Q82" s="67" t="s">
        <v>868</v>
      </c>
      <c r="R82" s="69" t="s">
        <v>584</v>
      </c>
      <c r="S82" s="67">
        <v>41282</v>
      </c>
      <c r="T82" s="50" t="s">
        <v>236</v>
      </c>
      <c r="U82" s="70">
        <v>43631656</v>
      </c>
    </row>
    <row r="83" spans="1:21" ht="76.5" customHeight="1" x14ac:dyDescent="0.2">
      <c r="A83" s="63" t="s">
        <v>876</v>
      </c>
      <c r="B83" s="64" t="s">
        <v>159</v>
      </c>
      <c r="C83" s="92" t="s">
        <v>956</v>
      </c>
      <c r="D83" s="66">
        <v>36919088</v>
      </c>
      <c r="E83" s="64" t="s">
        <v>155</v>
      </c>
      <c r="F83" s="67">
        <v>41278</v>
      </c>
      <c r="G83" s="67" t="s">
        <v>868</v>
      </c>
      <c r="H83" s="67" t="s">
        <v>868</v>
      </c>
      <c r="I83" s="67" t="s">
        <v>868</v>
      </c>
      <c r="J83" s="67" t="s">
        <v>868</v>
      </c>
      <c r="K83" s="67" t="s">
        <v>868</v>
      </c>
      <c r="L83" s="67" t="s">
        <v>868</v>
      </c>
      <c r="M83" s="67" t="s">
        <v>868</v>
      </c>
      <c r="N83" s="67" t="s">
        <v>868</v>
      </c>
      <c r="O83" s="67" t="s">
        <v>868</v>
      </c>
      <c r="P83" s="67" t="s">
        <v>868</v>
      </c>
      <c r="Q83" s="67" t="s">
        <v>868</v>
      </c>
      <c r="R83" s="69" t="s">
        <v>585</v>
      </c>
      <c r="S83" s="67">
        <v>41283</v>
      </c>
      <c r="T83" s="50" t="s">
        <v>237</v>
      </c>
      <c r="U83" s="70">
        <v>36919088</v>
      </c>
    </row>
    <row r="84" spans="1:21" ht="76.5" customHeight="1" x14ac:dyDescent="0.2">
      <c r="A84" s="63" t="s">
        <v>876</v>
      </c>
      <c r="B84" s="64" t="s">
        <v>159</v>
      </c>
      <c r="C84" s="92" t="s">
        <v>956</v>
      </c>
      <c r="D84" s="66">
        <v>43631656</v>
      </c>
      <c r="E84" s="64" t="s">
        <v>155</v>
      </c>
      <c r="F84" s="67">
        <v>41278</v>
      </c>
      <c r="G84" s="67" t="s">
        <v>868</v>
      </c>
      <c r="H84" s="67" t="s">
        <v>868</v>
      </c>
      <c r="I84" s="67" t="s">
        <v>868</v>
      </c>
      <c r="J84" s="67" t="s">
        <v>868</v>
      </c>
      <c r="K84" s="67" t="s">
        <v>868</v>
      </c>
      <c r="L84" s="67" t="s">
        <v>868</v>
      </c>
      <c r="M84" s="67" t="s">
        <v>868</v>
      </c>
      <c r="N84" s="67" t="s">
        <v>868</v>
      </c>
      <c r="O84" s="67" t="s">
        <v>868</v>
      </c>
      <c r="P84" s="67" t="s">
        <v>868</v>
      </c>
      <c r="Q84" s="67" t="s">
        <v>868</v>
      </c>
      <c r="R84" s="69" t="s">
        <v>586</v>
      </c>
      <c r="S84" s="67">
        <v>41283</v>
      </c>
      <c r="T84" s="50" t="s">
        <v>238</v>
      </c>
      <c r="U84" s="70">
        <v>43631656</v>
      </c>
    </row>
    <row r="85" spans="1:21" ht="38.25" customHeight="1" x14ac:dyDescent="0.2">
      <c r="A85" s="63" t="s">
        <v>876</v>
      </c>
      <c r="B85" s="64" t="s">
        <v>159</v>
      </c>
      <c r="C85" s="92" t="s">
        <v>923</v>
      </c>
      <c r="D85" s="66">
        <v>36919094</v>
      </c>
      <c r="E85" s="64" t="s">
        <v>155</v>
      </c>
      <c r="F85" s="67">
        <v>41278</v>
      </c>
      <c r="G85" s="67" t="s">
        <v>868</v>
      </c>
      <c r="H85" s="67" t="s">
        <v>868</v>
      </c>
      <c r="I85" s="67" t="s">
        <v>868</v>
      </c>
      <c r="J85" s="67" t="s">
        <v>868</v>
      </c>
      <c r="K85" s="67" t="s">
        <v>868</v>
      </c>
      <c r="L85" s="67" t="s">
        <v>868</v>
      </c>
      <c r="M85" s="67" t="s">
        <v>868</v>
      </c>
      <c r="N85" s="67" t="s">
        <v>868</v>
      </c>
      <c r="O85" s="67" t="s">
        <v>868</v>
      </c>
      <c r="P85" s="67" t="s">
        <v>868</v>
      </c>
      <c r="Q85" s="67" t="s">
        <v>868</v>
      </c>
      <c r="R85" s="69" t="s">
        <v>587</v>
      </c>
      <c r="S85" s="67">
        <v>41284</v>
      </c>
      <c r="T85" s="50" t="s">
        <v>239</v>
      </c>
      <c r="U85" s="70">
        <v>36919094</v>
      </c>
    </row>
    <row r="86" spans="1:21" ht="51" customHeight="1" x14ac:dyDescent="0.2">
      <c r="A86" s="63" t="s">
        <v>876</v>
      </c>
      <c r="B86" s="64" t="s">
        <v>159</v>
      </c>
      <c r="C86" s="92" t="s">
        <v>957</v>
      </c>
      <c r="D86" s="66">
        <v>53700492</v>
      </c>
      <c r="E86" s="64" t="s">
        <v>155</v>
      </c>
      <c r="F86" s="67">
        <v>41278</v>
      </c>
      <c r="G86" s="67" t="s">
        <v>868</v>
      </c>
      <c r="H86" s="67" t="s">
        <v>868</v>
      </c>
      <c r="I86" s="67" t="s">
        <v>868</v>
      </c>
      <c r="J86" s="67" t="s">
        <v>868</v>
      </c>
      <c r="K86" s="67" t="s">
        <v>868</v>
      </c>
      <c r="L86" s="67" t="s">
        <v>868</v>
      </c>
      <c r="M86" s="67" t="s">
        <v>868</v>
      </c>
      <c r="N86" s="67" t="s">
        <v>868</v>
      </c>
      <c r="O86" s="67" t="s">
        <v>868</v>
      </c>
      <c r="P86" s="67" t="s">
        <v>868</v>
      </c>
      <c r="Q86" s="67" t="s">
        <v>868</v>
      </c>
      <c r="R86" s="69" t="s">
        <v>588</v>
      </c>
      <c r="S86" s="67">
        <v>41288</v>
      </c>
      <c r="T86" s="50" t="s">
        <v>240</v>
      </c>
      <c r="U86" s="70">
        <v>53700492</v>
      </c>
    </row>
    <row r="87" spans="1:21" ht="38.25" customHeight="1" x14ac:dyDescent="0.2">
      <c r="A87" s="63" t="s">
        <v>876</v>
      </c>
      <c r="B87" s="64" t="s">
        <v>159</v>
      </c>
      <c r="C87" s="92" t="s">
        <v>958</v>
      </c>
      <c r="D87" s="66">
        <v>53700492</v>
      </c>
      <c r="E87" s="64" t="s">
        <v>155</v>
      </c>
      <c r="F87" s="67">
        <v>41278</v>
      </c>
      <c r="G87" s="67" t="s">
        <v>868</v>
      </c>
      <c r="H87" s="67" t="s">
        <v>868</v>
      </c>
      <c r="I87" s="67" t="s">
        <v>868</v>
      </c>
      <c r="J87" s="67" t="s">
        <v>868</v>
      </c>
      <c r="K87" s="67" t="s">
        <v>868</v>
      </c>
      <c r="L87" s="67" t="s">
        <v>868</v>
      </c>
      <c r="M87" s="67" t="s">
        <v>868</v>
      </c>
      <c r="N87" s="67" t="s">
        <v>868</v>
      </c>
      <c r="O87" s="67" t="s">
        <v>868</v>
      </c>
      <c r="P87" s="67" t="s">
        <v>868</v>
      </c>
      <c r="Q87" s="67" t="s">
        <v>868</v>
      </c>
      <c r="R87" s="69" t="s">
        <v>589</v>
      </c>
      <c r="S87" s="67">
        <v>41284</v>
      </c>
      <c r="T87" s="50" t="s">
        <v>241</v>
      </c>
      <c r="U87" s="70">
        <v>53700492</v>
      </c>
    </row>
    <row r="88" spans="1:21" ht="38.25" customHeight="1" x14ac:dyDescent="0.2">
      <c r="A88" s="63" t="s">
        <v>876</v>
      </c>
      <c r="B88" s="64" t="s">
        <v>159</v>
      </c>
      <c r="C88" s="92" t="s">
        <v>959</v>
      </c>
      <c r="D88" s="66">
        <v>43631656</v>
      </c>
      <c r="E88" s="64" t="s">
        <v>155</v>
      </c>
      <c r="F88" s="67">
        <v>41278</v>
      </c>
      <c r="G88" s="67" t="s">
        <v>868</v>
      </c>
      <c r="H88" s="67" t="s">
        <v>868</v>
      </c>
      <c r="I88" s="67" t="s">
        <v>868</v>
      </c>
      <c r="J88" s="67" t="s">
        <v>868</v>
      </c>
      <c r="K88" s="67" t="s">
        <v>868</v>
      </c>
      <c r="L88" s="67" t="s">
        <v>868</v>
      </c>
      <c r="M88" s="67" t="s">
        <v>868</v>
      </c>
      <c r="N88" s="67" t="s">
        <v>868</v>
      </c>
      <c r="O88" s="67" t="s">
        <v>868</v>
      </c>
      <c r="P88" s="67" t="s">
        <v>868</v>
      </c>
      <c r="Q88" s="67" t="s">
        <v>868</v>
      </c>
      <c r="R88" s="69" t="s">
        <v>590</v>
      </c>
      <c r="S88" s="67">
        <v>41297</v>
      </c>
      <c r="T88" s="50" t="s">
        <v>242</v>
      </c>
      <c r="U88" s="70">
        <v>43631656</v>
      </c>
    </row>
    <row r="89" spans="1:21" ht="25.5" customHeight="1" x14ac:dyDescent="0.2">
      <c r="A89" s="63" t="s">
        <v>876</v>
      </c>
      <c r="B89" s="64" t="s">
        <v>159</v>
      </c>
      <c r="C89" s="92" t="s">
        <v>960</v>
      </c>
      <c r="D89" s="66">
        <v>77194463</v>
      </c>
      <c r="E89" s="64" t="s">
        <v>155</v>
      </c>
      <c r="F89" s="67">
        <v>41278</v>
      </c>
      <c r="G89" s="67" t="s">
        <v>868</v>
      </c>
      <c r="H89" s="67" t="s">
        <v>868</v>
      </c>
      <c r="I89" s="67" t="s">
        <v>868</v>
      </c>
      <c r="J89" s="67" t="s">
        <v>868</v>
      </c>
      <c r="K89" s="67" t="s">
        <v>868</v>
      </c>
      <c r="L89" s="67" t="s">
        <v>868</v>
      </c>
      <c r="M89" s="67" t="s">
        <v>868</v>
      </c>
      <c r="N89" s="67" t="s">
        <v>868</v>
      </c>
      <c r="O89" s="67" t="s">
        <v>868</v>
      </c>
      <c r="P89" s="67" t="s">
        <v>868</v>
      </c>
      <c r="Q89" s="67" t="s">
        <v>868</v>
      </c>
      <c r="R89" s="69" t="s">
        <v>591</v>
      </c>
      <c r="S89" s="67">
        <v>41288</v>
      </c>
      <c r="T89" s="50" t="s">
        <v>243</v>
      </c>
      <c r="U89" s="70">
        <v>77194463</v>
      </c>
    </row>
    <row r="90" spans="1:21" ht="38.25" customHeight="1" x14ac:dyDescent="0.2">
      <c r="A90" s="63" t="s">
        <v>876</v>
      </c>
      <c r="B90" s="64" t="s">
        <v>159</v>
      </c>
      <c r="C90" s="92" t="s">
        <v>961</v>
      </c>
      <c r="D90" s="66">
        <v>77194463</v>
      </c>
      <c r="E90" s="64" t="s">
        <v>155</v>
      </c>
      <c r="F90" s="67">
        <v>41278</v>
      </c>
      <c r="G90" s="67" t="s">
        <v>868</v>
      </c>
      <c r="H90" s="67" t="s">
        <v>868</v>
      </c>
      <c r="I90" s="67" t="s">
        <v>868</v>
      </c>
      <c r="J90" s="67" t="s">
        <v>868</v>
      </c>
      <c r="K90" s="67" t="s">
        <v>868</v>
      </c>
      <c r="L90" s="67" t="s">
        <v>868</v>
      </c>
      <c r="M90" s="67" t="s">
        <v>868</v>
      </c>
      <c r="N90" s="67" t="s">
        <v>868</v>
      </c>
      <c r="O90" s="67" t="s">
        <v>868</v>
      </c>
      <c r="P90" s="67" t="s">
        <v>868</v>
      </c>
      <c r="Q90" s="67" t="s">
        <v>868</v>
      </c>
      <c r="R90" s="69" t="s">
        <v>592</v>
      </c>
      <c r="S90" s="67">
        <v>41283</v>
      </c>
      <c r="T90" s="50" t="s">
        <v>244</v>
      </c>
      <c r="U90" s="70">
        <v>77194463</v>
      </c>
    </row>
    <row r="91" spans="1:21" ht="38.25" customHeight="1" x14ac:dyDescent="0.2">
      <c r="A91" s="63" t="s">
        <v>876</v>
      </c>
      <c r="B91" s="64" t="s">
        <v>159</v>
      </c>
      <c r="C91" s="92" t="s">
        <v>962</v>
      </c>
      <c r="D91" s="66">
        <v>40275372</v>
      </c>
      <c r="E91" s="64" t="s">
        <v>155</v>
      </c>
      <c r="F91" s="67">
        <v>41278</v>
      </c>
      <c r="G91" s="67" t="s">
        <v>868</v>
      </c>
      <c r="H91" s="67" t="s">
        <v>868</v>
      </c>
      <c r="I91" s="67" t="s">
        <v>868</v>
      </c>
      <c r="J91" s="67" t="s">
        <v>868</v>
      </c>
      <c r="K91" s="67" t="s">
        <v>868</v>
      </c>
      <c r="L91" s="67" t="s">
        <v>868</v>
      </c>
      <c r="M91" s="67" t="s">
        <v>868</v>
      </c>
      <c r="N91" s="67" t="s">
        <v>868</v>
      </c>
      <c r="O91" s="67" t="s">
        <v>868</v>
      </c>
      <c r="P91" s="67" t="s">
        <v>868</v>
      </c>
      <c r="Q91" s="67" t="s">
        <v>868</v>
      </c>
      <c r="R91" s="69" t="s">
        <v>593</v>
      </c>
      <c r="S91" s="67">
        <v>41288</v>
      </c>
      <c r="T91" s="50" t="s">
        <v>245</v>
      </c>
      <c r="U91" s="70">
        <v>40275372</v>
      </c>
    </row>
    <row r="92" spans="1:21" ht="51" customHeight="1" x14ac:dyDescent="0.2">
      <c r="A92" s="63" t="s">
        <v>876</v>
      </c>
      <c r="B92" s="64" t="s">
        <v>159</v>
      </c>
      <c r="C92" s="92" t="s">
        <v>963</v>
      </c>
      <c r="D92" s="66">
        <v>77194463</v>
      </c>
      <c r="E92" s="64" t="s">
        <v>155</v>
      </c>
      <c r="F92" s="67">
        <v>41279</v>
      </c>
      <c r="G92" s="67" t="s">
        <v>868</v>
      </c>
      <c r="H92" s="67" t="s">
        <v>868</v>
      </c>
      <c r="I92" s="67" t="s">
        <v>868</v>
      </c>
      <c r="J92" s="67" t="s">
        <v>868</v>
      </c>
      <c r="K92" s="67" t="s">
        <v>868</v>
      </c>
      <c r="L92" s="67" t="s">
        <v>868</v>
      </c>
      <c r="M92" s="67" t="s">
        <v>868</v>
      </c>
      <c r="N92" s="67" t="s">
        <v>868</v>
      </c>
      <c r="O92" s="67" t="s">
        <v>868</v>
      </c>
      <c r="P92" s="67" t="s">
        <v>868</v>
      </c>
      <c r="Q92" s="67" t="s">
        <v>868</v>
      </c>
      <c r="R92" s="69" t="s">
        <v>594</v>
      </c>
      <c r="S92" s="67">
        <v>41284</v>
      </c>
      <c r="T92" s="50" t="s">
        <v>246</v>
      </c>
      <c r="U92" s="70">
        <v>77194463</v>
      </c>
    </row>
    <row r="93" spans="1:21" ht="51" customHeight="1" x14ac:dyDescent="0.2">
      <c r="A93" s="63" t="s">
        <v>876</v>
      </c>
      <c r="B93" s="64" t="s">
        <v>159</v>
      </c>
      <c r="C93" s="92" t="s">
        <v>963</v>
      </c>
      <c r="D93" s="66">
        <v>53700492</v>
      </c>
      <c r="E93" s="64" t="s">
        <v>155</v>
      </c>
      <c r="F93" s="67">
        <v>41279</v>
      </c>
      <c r="G93" s="67" t="s">
        <v>868</v>
      </c>
      <c r="H93" s="67" t="s">
        <v>868</v>
      </c>
      <c r="I93" s="67" t="s">
        <v>868</v>
      </c>
      <c r="J93" s="67" t="s">
        <v>868</v>
      </c>
      <c r="K93" s="67" t="s">
        <v>868</v>
      </c>
      <c r="L93" s="67" t="s">
        <v>868</v>
      </c>
      <c r="M93" s="67" t="s">
        <v>868</v>
      </c>
      <c r="N93" s="67" t="s">
        <v>868</v>
      </c>
      <c r="O93" s="67" t="s">
        <v>868</v>
      </c>
      <c r="P93" s="67" t="s">
        <v>868</v>
      </c>
      <c r="Q93" s="67" t="s">
        <v>868</v>
      </c>
      <c r="R93" s="69" t="s">
        <v>595</v>
      </c>
      <c r="S93" s="67">
        <v>41284</v>
      </c>
      <c r="T93" s="50" t="s">
        <v>247</v>
      </c>
      <c r="U93" s="70">
        <v>53700492</v>
      </c>
    </row>
    <row r="94" spans="1:21" ht="51" customHeight="1" x14ac:dyDescent="0.2">
      <c r="A94" s="63" t="s">
        <v>876</v>
      </c>
      <c r="B94" s="64" t="s">
        <v>159</v>
      </c>
      <c r="C94" s="92" t="s">
        <v>963</v>
      </c>
      <c r="D94" s="66">
        <v>53700492</v>
      </c>
      <c r="E94" s="64" t="s">
        <v>155</v>
      </c>
      <c r="F94" s="67">
        <v>41279</v>
      </c>
      <c r="G94" s="67" t="s">
        <v>868</v>
      </c>
      <c r="H94" s="67" t="s">
        <v>868</v>
      </c>
      <c r="I94" s="67" t="s">
        <v>868</v>
      </c>
      <c r="J94" s="67" t="s">
        <v>868</v>
      </c>
      <c r="K94" s="67" t="s">
        <v>868</v>
      </c>
      <c r="L94" s="67" t="s">
        <v>868</v>
      </c>
      <c r="M94" s="67" t="s">
        <v>868</v>
      </c>
      <c r="N94" s="67" t="s">
        <v>868</v>
      </c>
      <c r="O94" s="67" t="s">
        <v>868</v>
      </c>
      <c r="P94" s="67" t="s">
        <v>868</v>
      </c>
      <c r="Q94" s="67" t="s">
        <v>868</v>
      </c>
      <c r="R94" s="69" t="s">
        <v>596</v>
      </c>
      <c r="S94" s="67">
        <v>41284</v>
      </c>
      <c r="T94" s="50" t="s">
        <v>248</v>
      </c>
      <c r="U94" s="70">
        <v>53700492</v>
      </c>
    </row>
    <row r="95" spans="1:21" ht="51" customHeight="1" x14ac:dyDescent="0.2">
      <c r="A95" s="63" t="s">
        <v>876</v>
      </c>
      <c r="B95" s="64" t="s">
        <v>159</v>
      </c>
      <c r="C95" s="92" t="s">
        <v>963</v>
      </c>
      <c r="D95" s="66">
        <v>36919094</v>
      </c>
      <c r="E95" s="64" t="s">
        <v>155</v>
      </c>
      <c r="F95" s="67">
        <v>41279</v>
      </c>
      <c r="G95" s="67" t="s">
        <v>868</v>
      </c>
      <c r="H95" s="67" t="s">
        <v>868</v>
      </c>
      <c r="I95" s="67" t="s">
        <v>868</v>
      </c>
      <c r="J95" s="67" t="s">
        <v>868</v>
      </c>
      <c r="K95" s="67" t="s">
        <v>868</v>
      </c>
      <c r="L95" s="67" t="s">
        <v>868</v>
      </c>
      <c r="M95" s="67" t="s">
        <v>868</v>
      </c>
      <c r="N95" s="67" t="s">
        <v>868</v>
      </c>
      <c r="O95" s="67" t="s">
        <v>868</v>
      </c>
      <c r="P95" s="67" t="s">
        <v>868</v>
      </c>
      <c r="Q95" s="67" t="s">
        <v>868</v>
      </c>
      <c r="R95" s="69" t="s">
        <v>597</v>
      </c>
      <c r="S95" s="67">
        <v>41284</v>
      </c>
      <c r="T95" s="50" t="s">
        <v>249</v>
      </c>
      <c r="U95" s="70">
        <v>36919094</v>
      </c>
    </row>
    <row r="96" spans="1:21" ht="102" customHeight="1" x14ac:dyDescent="0.2">
      <c r="A96" s="63" t="s">
        <v>876</v>
      </c>
      <c r="B96" s="64" t="s">
        <v>159</v>
      </c>
      <c r="C96" s="92" t="s">
        <v>934</v>
      </c>
      <c r="D96" s="66">
        <v>36919094</v>
      </c>
      <c r="E96" s="64" t="s">
        <v>155</v>
      </c>
      <c r="F96" s="67">
        <v>41279</v>
      </c>
      <c r="G96" s="67" t="s">
        <v>868</v>
      </c>
      <c r="H96" s="67" t="s">
        <v>868</v>
      </c>
      <c r="I96" s="67" t="s">
        <v>868</v>
      </c>
      <c r="J96" s="67" t="s">
        <v>868</v>
      </c>
      <c r="K96" s="67" t="s">
        <v>868</v>
      </c>
      <c r="L96" s="67" t="s">
        <v>868</v>
      </c>
      <c r="M96" s="67" t="s">
        <v>868</v>
      </c>
      <c r="N96" s="67" t="s">
        <v>868</v>
      </c>
      <c r="O96" s="67" t="s">
        <v>868</v>
      </c>
      <c r="P96" s="67" t="s">
        <v>868</v>
      </c>
      <c r="Q96" s="67" t="s">
        <v>868</v>
      </c>
      <c r="R96" s="69" t="s">
        <v>598</v>
      </c>
      <c r="S96" s="67">
        <v>41284</v>
      </c>
      <c r="T96" s="50" t="s">
        <v>250</v>
      </c>
      <c r="U96" s="70">
        <v>36919094</v>
      </c>
    </row>
    <row r="97" spans="1:21" ht="102" customHeight="1" x14ac:dyDescent="0.2">
      <c r="A97" s="63" t="s">
        <v>876</v>
      </c>
      <c r="B97" s="64" t="s">
        <v>159</v>
      </c>
      <c r="C97" s="92" t="s">
        <v>934</v>
      </c>
      <c r="D97" s="66">
        <v>36919094</v>
      </c>
      <c r="E97" s="64" t="s">
        <v>155</v>
      </c>
      <c r="F97" s="67">
        <v>41279</v>
      </c>
      <c r="G97" s="67" t="s">
        <v>868</v>
      </c>
      <c r="H97" s="67" t="s">
        <v>868</v>
      </c>
      <c r="I97" s="67" t="s">
        <v>868</v>
      </c>
      <c r="J97" s="67" t="s">
        <v>868</v>
      </c>
      <c r="K97" s="67" t="s">
        <v>868</v>
      </c>
      <c r="L97" s="67" t="s">
        <v>868</v>
      </c>
      <c r="M97" s="67" t="s">
        <v>868</v>
      </c>
      <c r="N97" s="67" t="s">
        <v>868</v>
      </c>
      <c r="O97" s="67" t="s">
        <v>868</v>
      </c>
      <c r="P97" s="67" t="s">
        <v>868</v>
      </c>
      <c r="Q97" s="67" t="s">
        <v>868</v>
      </c>
      <c r="R97" s="69" t="s">
        <v>599</v>
      </c>
      <c r="S97" s="67">
        <v>41284</v>
      </c>
      <c r="T97" s="50" t="s">
        <v>251</v>
      </c>
      <c r="U97" s="70">
        <v>36919094</v>
      </c>
    </row>
    <row r="98" spans="1:21" ht="51" customHeight="1" x14ac:dyDescent="0.2">
      <c r="A98" s="63" t="s">
        <v>876</v>
      </c>
      <c r="B98" s="64" t="s">
        <v>159</v>
      </c>
      <c r="C98" s="92" t="s">
        <v>964</v>
      </c>
      <c r="D98" s="66">
        <v>36919094</v>
      </c>
      <c r="E98" s="64" t="s">
        <v>155</v>
      </c>
      <c r="F98" s="67">
        <v>41279</v>
      </c>
      <c r="G98" s="67" t="s">
        <v>868</v>
      </c>
      <c r="H98" s="67" t="s">
        <v>868</v>
      </c>
      <c r="I98" s="67" t="s">
        <v>868</v>
      </c>
      <c r="J98" s="67" t="s">
        <v>868</v>
      </c>
      <c r="K98" s="67" t="s">
        <v>868</v>
      </c>
      <c r="L98" s="67" t="s">
        <v>868</v>
      </c>
      <c r="M98" s="67" t="s">
        <v>868</v>
      </c>
      <c r="N98" s="67" t="s">
        <v>868</v>
      </c>
      <c r="O98" s="67" t="s">
        <v>868</v>
      </c>
      <c r="P98" s="67" t="s">
        <v>868</v>
      </c>
      <c r="Q98" s="67" t="s">
        <v>868</v>
      </c>
      <c r="R98" s="69" t="s">
        <v>600</v>
      </c>
      <c r="S98" s="67">
        <v>41283</v>
      </c>
      <c r="T98" s="50" t="s">
        <v>252</v>
      </c>
      <c r="U98" s="70">
        <v>36919094</v>
      </c>
    </row>
    <row r="99" spans="1:21" ht="51" customHeight="1" x14ac:dyDescent="0.2">
      <c r="A99" s="63" t="s">
        <v>876</v>
      </c>
      <c r="B99" s="64" t="s">
        <v>159</v>
      </c>
      <c r="C99" s="92" t="s">
        <v>965</v>
      </c>
      <c r="D99" s="66">
        <v>20137685</v>
      </c>
      <c r="E99" s="64" t="s">
        <v>155</v>
      </c>
      <c r="F99" s="67">
        <v>41279</v>
      </c>
      <c r="G99" s="67" t="s">
        <v>868</v>
      </c>
      <c r="H99" s="67" t="s">
        <v>868</v>
      </c>
      <c r="I99" s="67" t="s">
        <v>868</v>
      </c>
      <c r="J99" s="67" t="s">
        <v>868</v>
      </c>
      <c r="K99" s="67" t="s">
        <v>868</v>
      </c>
      <c r="L99" s="67" t="s">
        <v>868</v>
      </c>
      <c r="M99" s="67" t="s">
        <v>868</v>
      </c>
      <c r="N99" s="67" t="s">
        <v>868</v>
      </c>
      <c r="O99" s="67" t="s">
        <v>868</v>
      </c>
      <c r="P99" s="67" t="s">
        <v>868</v>
      </c>
      <c r="Q99" s="67" t="s">
        <v>868</v>
      </c>
      <c r="R99" s="69" t="s">
        <v>601</v>
      </c>
      <c r="S99" s="67">
        <v>41284</v>
      </c>
      <c r="T99" s="50" t="s">
        <v>253</v>
      </c>
      <c r="U99" s="70">
        <v>20137685</v>
      </c>
    </row>
    <row r="100" spans="1:21" ht="102" customHeight="1" x14ac:dyDescent="0.2">
      <c r="A100" s="63" t="s">
        <v>876</v>
      </c>
      <c r="B100" s="64" t="s">
        <v>159</v>
      </c>
      <c r="C100" s="92" t="s">
        <v>934</v>
      </c>
      <c r="D100" s="66">
        <v>53700492</v>
      </c>
      <c r="E100" s="64" t="s">
        <v>155</v>
      </c>
      <c r="F100" s="67">
        <v>41279</v>
      </c>
      <c r="G100" s="67" t="s">
        <v>868</v>
      </c>
      <c r="H100" s="67" t="s">
        <v>868</v>
      </c>
      <c r="I100" s="67" t="s">
        <v>868</v>
      </c>
      <c r="J100" s="67" t="s">
        <v>868</v>
      </c>
      <c r="K100" s="67" t="s">
        <v>868</v>
      </c>
      <c r="L100" s="67" t="s">
        <v>868</v>
      </c>
      <c r="M100" s="67" t="s">
        <v>868</v>
      </c>
      <c r="N100" s="67" t="s">
        <v>868</v>
      </c>
      <c r="O100" s="67" t="s">
        <v>868</v>
      </c>
      <c r="P100" s="67" t="s">
        <v>868</v>
      </c>
      <c r="Q100" s="67" t="s">
        <v>868</v>
      </c>
      <c r="R100" s="69" t="s">
        <v>602</v>
      </c>
      <c r="S100" s="67">
        <v>41284</v>
      </c>
      <c r="T100" s="50" t="s">
        <v>254</v>
      </c>
      <c r="U100" s="70">
        <v>53700492</v>
      </c>
    </row>
    <row r="101" spans="1:21" ht="89.25" customHeight="1" x14ac:dyDescent="0.2">
      <c r="A101" s="63" t="s">
        <v>876</v>
      </c>
      <c r="B101" s="64" t="s">
        <v>159</v>
      </c>
      <c r="C101" s="92" t="s">
        <v>966</v>
      </c>
      <c r="D101" s="66">
        <v>36919094</v>
      </c>
      <c r="E101" s="64" t="s">
        <v>155</v>
      </c>
      <c r="F101" s="67">
        <v>41279</v>
      </c>
      <c r="G101" s="67" t="s">
        <v>868</v>
      </c>
      <c r="H101" s="67" t="s">
        <v>868</v>
      </c>
      <c r="I101" s="67" t="s">
        <v>868</v>
      </c>
      <c r="J101" s="67" t="s">
        <v>868</v>
      </c>
      <c r="K101" s="67" t="s">
        <v>868</v>
      </c>
      <c r="L101" s="67" t="s">
        <v>868</v>
      </c>
      <c r="M101" s="67" t="s">
        <v>868</v>
      </c>
      <c r="N101" s="67" t="s">
        <v>868</v>
      </c>
      <c r="O101" s="67" t="s">
        <v>868</v>
      </c>
      <c r="P101" s="67" t="s">
        <v>868</v>
      </c>
      <c r="Q101" s="67" t="s">
        <v>868</v>
      </c>
      <c r="R101" s="69" t="s">
        <v>603</v>
      </c>
      <c r="S101" s="67">
        <v>41284</v>
      </c>
      <c r="T101" s="50" t="s">
        <v>255</v>
      </c>
      <c r="U101" s="70">
        <v>36919094</v>
      </c>
    </row>
    <row r="102" spans="1:21" ht="51" customHeight="1" x14ac:dyDescent="0.2">
      <c r="A102" s="63" t="s">
        <v>876</v>
      </c>
      <c r="B102" s="64" t="s">
        <v>159</v>
      </c>
      <c r="C102" s="92" t="s">
        <v>936</v>
      </c>
      <c r="D102" s="66">
        <v>36919094</v>
      </c>
      <c r="E102" s="64" t="s">
        <v>155</v>
      </c>
      <c r="F102" s="67">
        <v>41279</v>
      </c>
      <c r="G102" s="67" t="s">
        <v>868</v>
      </c>
      <c r="H102" s="67" t="s">
        <v>868</v>
      </c>
      <c r="I102" s="67" t="s">
        <v>868</v>
      </c>
      <c r="J102" s="67" t="s">
        <v>868</v>
      </c>
      <c r="K102" s="67" t="s">
        <v>868</v>
      </c>
      <c r="L102" s="67" t="s">
        <v>868</v>
      </c>
      <c r="M102" s="67" t="s">
        <v>868</v>
      </c>
      <c r="N102" s="67" t="s">
        <v>868</v>
      </c>
      <c r="O102" s="67" t="s">
        <v>868</v>
      </c>
      <c r="P102" s="67" t="s">
        <v>868</v>
      </c>
      <c r="Q102" s="67" t="s">
        <v>868</v>
      </c>
      <c r="R102" s="69" t="s">
        <v>604</v>
      </c>
      <c r="S102" s="67">
        <v>41284</v>
      </c>
      <c r="T102" s="50" t="s">
        <v>256</v>
      </c>
      <c r="U102" s="70">
        <v>36919094</v>
      </c>
    </row>
    <row r="103" spans="1:21" ht="89.25" customHeight="1" x14ac:dyDescent="0.2">
      <c r="A103" s="63" t="s">
        <v>876</v>
      </c>
      <c r="B103" s="64" t="s">
        <v>159</v>
      </c>
      <c r="C103" s="92" t="s">
        <v>967</v>
      </c>
      <c r="D103" s="66">
        <v>36919094</v>
      </c>
      <c r="E103" s="64" t="s">
        <v>155</v>
      </c>
      <c r="F103" s="67">
        <v>41279</v>
      </c>
      <c r="G103" s="67" t="s">
        <v>868</v>
      </c>
      <c r="H103" s="67" t="s">
        <v>868</v>
      </c>
      <c r="I103" s="67" t="s">
        <v>868</v>
      </c>
      <c r="J103" s="67" t="s">
        <v>868</v>
      </c>
      <c r="K103" s="67" t="s">
        <v>868</v>
      </c>
      <c r="L103" s="67" t="s">
        <v>868</v>
      </c>
      <c r="M103" s="67" t="s">
        <v>868</v>
      </c>
      <c r="N103" s="67" t="s">
        <v>868</v>
      </c>
      <c r="O103" s="67" t="s">
        <v>868</v>
      </c>
      <c r="P103" s="67" t="s">
        <v>868</v>
      </c>
      <c r="Q103" s="67" t="s">
        <v>868</v>
      </c>
      <c r="R103" s="69" t="s">
        <v>605</v>
      </c>
      <c r="S103" s="67">
        <v>41284</v>
      </c>
      <c r="T103" s="50" t="s">
        <v>257</v>
      </c>
      <c r="U103" s="70">
        <v>36919094</v>
      </c>
    </row>
    <row r="104" spans="1:21" ht="89.25" customHeight="1" x14ac:dyDescent="0.2">
      <c r="A104" s="63" t="s">
        <v>876</v>
      </c>
      <c r="B104" s="64" t="s">
        <v>159</v>
      </c>
      <c r="C104" s="92" t="s">
        <v>942</v>
      </c>
      <c r="D104" s="66">
        <v>33562808</v>
      </c>
      <c r="E104" s="64" t="s">
        <v>155</v>
      </c>
      <c r="F104" s="67">
        <v>41279</v>
      </c>
      <c r="G104" s="67" t="s">
        <v>868</v>
      </c>
      <c r="H104" s="67" t="s">
        <v>868</v>
      </c>
      <c r="I104" s="67" t="s">
        <v>868</v>
      </c>
      <c r="J104" s="67" t="s">
        <v>868</v>
      </c>
      <c r="K104" s="67" t="s">
        <v>868</v>
      </c>
      <c r="L104" s="67" t="s">
        <v>868</v>
      </c>
      <c r="M104" s="67" t="s">
        <v>868</v>
      </c>
      <c r="N104" s="67" t="s">
        <v>868</v>
      </c>
      <c r="O104" s="67" t="s">
        <v>868</v>
      </c>
      <c r="P104" s="67" t="s">
        <v>868</v>
      </c>
      <c r="Q104" s="67" t="s">
        <v>868</v>
      </c>
      <c r="R104" s="69" t="s">
        <v>606</v>
      </c>
      <c r="S104" s="67">
        <v>41284</v>
      </c>
      <c r="T104" s="50" t="s">
        <v>258</v>
      </c>
      <c r="U104" s="70">
        <v>33562808</v>
      </c>
    </row>
    <row r="105" spans="1:21" ht="114.75" customHeight="1" x14ac:dyDescent="0.2">
      <c r="A105" s="63" t="s">
        <v>876</v>
      </c>
      <c r="B105" s="64" t="s">
        <v>159</v>
      </c>
      <c r="C105" s="92" t="s">
        <v>968</v>
      </c>
      <c r="D105" s="66">
        <v>36919094</v>
      </c>
      <c r="E105" s="64" t="s">
        <v>155</v>
      </c>
      <c r="F105" s="67">
        <v>41279</v>
      </c>
      <c r="G105" s="67" t="s">
        <v>868</v>
      </c>
      <c r="H105" s="67" t="s">
        <v>868</v>
      </c>
      <c r="I105" s="67" t="s">
        <v>868</v>
      </c>
      <c r="J105" s="67" t="s">
        <v>868</v>
      </c>
      <c r="K105" s="67" t="s">
        <v>868</v>
      </c>
      <c r="L105" s="67" t="s">
        <v>868</v>
      </c>
      <c r="M105" s="67" t="s">
        <v>868</v>
      </c>
      <c r="N105" s="67" t="s">
        <v>868</v>
      </c>
      <c r="O105" s="67" t="s">
        <v>868</v>
      </c>
      <c r="P105" s="67" t="s">
        <v>868</v>
      </c>
      <c r="Q105" s="67" t="s">
        <v>868</v>
      </c>
      <c r="R105" s="69" t="s">
        <v>607</v>
      </c>
      <c r="S105" s="67">
        <v>41284</v>
      </c>
      <c r="T105" s="50" t="s">
        <v>259</v>
      </c>
      <c r="U105" s="70">
        <v>36919094</v>
      </c>
    </row>
    <row r="106" spans="1:21" ht="114.75" customHeight="1" x14ac:dyDescent="0.2">
      <c r="A106" s="63" t="s">
        <v>876</v>
      </c>
      <c r="B106" s="64" t="s">
        <v>159</v>
      </c>
      <c r="C106" s="92" t="s">
        <v>969</v>
      </c>
      <c r="D106" s="66">
        <v>43631656</v>
      </c>
      <c r="E106" s="64" t="s">
        <v>155</v>
      </c>
      <c r="F106" s="67">
        <v>41279</v>
      </c>
      <c r="G106" s="67" t="s">
        <v>868</v>
      </c>
      <c r="H106" s="67" t="s">
        <v>868</v>
      </c>
      <c r="I106" s="67" t="s">
        <v>868</v>
      </c>
      <c r="J106" s="67" t="s">
        <v>868</v>
      </c>
      <c r="K106" s="67" t="s">
        <v>868</v>
      </c>
      <c r="L106" s="67" t="s">
        <v>868</v>
      </c>
      <c r="M106" s="67" t="s">
        <v>868</v>
      </c>
      <c r="N106" s="67" t="s">
        <v>868</v>
      </c>
      <c r="O106" s="67" t="s">
        <v>868</v>
      </c>
      <c r="P106" s="67" t="s">
        <v>868</v>
      </c>
      <c r="Q106" s="67" t="s">
        <v>868</v>
      </c>
      <c r="R106" s="69" t="s">
        <v>608</v>
      </c>
      <c r="S106" s="67">
        <v>41284</v>
      </c>
      <c r="T106" s="50" t="s">
        <v>260</v>
      </c>
      <c r="U106" s="70">
        <v>43631656</v>
      </c>
    </row>
    <row r="107" spans="1:21" ht="114.75" customHeight="1" x14ac:dyDescent="0.2">
      <c r="A107" s="63" t="s">
        <v>876</v>
      </c>
      <c r="B107" s="64" t="s">
        <v>159</v>
      </c>
      <c r="C107" s="92" t="s">
        <v>969</v>
      </c>
      <c r="D107" s="66">
        <v>36919094</v>
      </c>
      <c r="E107" s="64" t="s">
        <v>155</v>
      </c>
      <c r="F107" s="67">
        <v>41279</v>
      </c>
      <c r="G107" s="67" t="s">
        <v>868</v>
      </c>
      <c r="H107" s="67" t="s">
        <v>868</v>
      </c>
      <c r="I107" s="67" t="s">
        <v>868</v>
      </c>
      <c r="J107" s="67" t="s">
        <v>868</v>
      </c>
      <c r="K107" s="67" t="s">
        <v>868</v>
      </c>
      <c r="L107" s="67" t="s">
        <v>868</v>
      </c>
      <c r="M107" s="67" t="s">
        <v>868</v>
      </c>
      <c r="N107" s="67" t="s">
        <v>868</v>
      </c>
      <c r="O107" s="67" t="s">
        <v>868</v>
      </c>
      <c r="P107" s="67" t="s">
        <v>868</v>
      </c>
      <c r="Q107" s="67" t="s">
        <v>868</v>
      </c>
      <c r="R107" s="69" t="s">
        <v>609</v>
      </c>
      <c r="S107" s="67">
        <v>41284</v>
      </c>
      <c r="T107" s="50" t="s">
        <v>261</v>
      </c>
      <c r="U107" s="70">
        <v>36919094</v>
      </c>
    </row>
    <row r="108" spans="1:21" ht="114.75" customHeight="1" x14ac:dyDescent="0.2">
      <c r="A108" s="63" t="s">
        <v>876</v>
      </c>
      <c r="B108" s="64" t="s">
        <v>159</v>
      </c>
      <c r="C108" s="92" t="s">
        <v>970</v>
      </c>
      <c r="D108" s="96">
        <v>36919094</v>
      </c>
      <c r="E108" s="64" t="s">
        <v>155</v>
      </c>
      <c r="F108" s="67">
        <v>41279</v>
      </c>
      <c r="G108" s="67" t="s">
        <v>868</v>
      </c>
      <c r="H108" s="67" t="s">
        <v>868</v>
      </c>
      <c r="I108" s="67" t="s">
        <v>868</v>
      </c>
      <c r="J108" s="67" t="s">
        <v>868</v>
      </c>
      <c r="K108" s="67" t="s">
        <v>868</v>
      </c>
      <c r="L108" s="67" t="s">
        <v>868</v>
      </c>
      <c r="M108" s="67" t="s">
        <v>868</v>
      </c>
      <c r="N108" s="67" t="s">
        <v>868</v>
      </c>
      <c r="O108" s="67" t="s">
        <v>868</v>
      </c>
      <c r="P108" s="67" t="s">
        <v>868</v>
      </c>
      <c r="Q108" s="67" t="s">
        <v>868</v>
      </c>
      <c r="R108" s="69" t="s">
        <v>610</v>
      </c>
      <c r="S108" s="67">
        <v>41290</v>
      </c>
      <c r="T108" s="50" t="s">
        <v>262</v>
      </c>
      <c r="U108" s="70">
        <v>36919094</v>
      </c>
    </row>
    <row r="109" spans="1:21" ht="114.75" customHeight="1" x14ac:dyDescent="0.2">
      <c r="A109" s="63" t="s">
        <v>876</v>
      </c>
      <c r="B109" s="64" t="s">
        <v>159</v>
      </c>
      <c r="C109" s="92" t="s">
        <v>969</v>
      </c>
      <c r="D109" s="66">
        <v>43631656</v>
      </c>
      <c r="E109" s="64" t="s">
        <v>155</v>
      </c>
      <c r="F109" s="67">
        <v>41279</v>
      </c>
      <c r="G109" s="67" t="s">
        <v>868</v>
      </c>
      <c r="H109" s="67" t="s">
        <v>868</v>
      </c>
      <c r="I109" s="67" t="s">
        <v>868</v>
      </c>
      <c r="J109" s="67" t="s">
        <v>868</v>
      </c>
      <c r="K109" s="67" t="s">
        <v>868</v>
      </c>
      <c r="L109" s="67" t="s">
        <v>868</v>
      </c>
      <c r="M109" s="67" t="s">
        <v>868</v>
      </c>
      <c r="N109" s="67" t="s">
        <v>868</v>
      </c>
      <c r="O109" s="67" t="s">
        <v>868</v>
      </c>
      <c r="P109" s="67" t="s">
        <v>868</v>
      </c>
      <c r="Q109" s="67" t="s">
        <v>868</v>
      </c>
      <c r="R109" s="69" t="s">
        <v>611</v>
      </c>
      <c r="S109" s="67">
        <v>41284</v>
      </c>
      <c r="T109" s="50" t="s">
        <v>263</v>
      </c>
      <c r="U109" s="70">
        <v>43631656</v>
      </c>
    </row>
    <row r="110" spans="1:21" ht="76.5" customHeight="1" x14ac:dyDescent="0.2">
      <c r="A110" s="63" t="s">
        <v>876</v>
      </c>
      <c r="B110" s="64" t="s">
        <v>159</v>
      </c>
      <c r="C110" s="92" t="s">
        <v>971</v>
      </c>
      <c r="D110" s="66">
        <v>16781410</v>
      </c>
      <c r="E110" s="64" t="s">
        <v>155</v>
      </c>
      <c r="F110" s="67">
        <v>41282</v>
      </c>
      <c r="G110" s="67" t="s">
        <v>868</v>
      </c>
      <c r="H110" s="67" t="s">
        <v>868</v>
      </c>
      <c r="I110" s="67" t="s">
        <v>868</v>
      </c>
      <c r="J110" s="67" t="s">
        <v>868</v>
      </c>
      <c r="K110" s="67" t="s">
        <v>868</v>
      </c>
      <c r="L110" s="67" t="s">
        <v>868</v>
      </c>
      <c r="M110" s="67" t="s">
        <v>868</v>
      </c>
      <c r="N110" s="67" t="s">
        <v>868</v>
      </c>
      <c r="O110" s="67" t="s">
        <v>868</v>
      </c>
      <c r="P110" s="67" t="s">
        <v>868</v>
      </c>
      <c r="Q110" s="67" t="s">
        <v>868</v>
      </c>
      <c r="R110" s="69" t="s">
        <v>612</v>
      </c>
      <c r="S110" s="67">
        <v>41283</v>
      </c>
      <c r="T110" s="50" t="s">
        <v>264</v>
      </c>
      <c r="U110" s="70">
        <v>16781410</v>
      </c>
    </row>
    <row r="111" spans="1:21" ht="38.25" customHeight="1" x14ac:dyDescent="0.2">
      <c r="A111" s="63" t="s">
        <v>876</v>
      </c>
      <c r="B111" s="64" t="s">
        <v>159</v>
      </c>
      <c r="C111" s="92" t="s">
        <v>972</v>
      </c>
      <c r="D111" s="66">
        <v>30352448</v>
      </c>
      <c r="E111" s="64" t="s">
        <v>155</v>
      </c>
      <c r="F111" s="67">
        <v>41282</v>
      </c>
      <c r="G111" s="67" t="s">
        <v>868</v>
      </c>
      <c r="H111" s="67" t="s">
        <v>868</v>
      </c>
      <c r="I111" s="67" t="s">
        <v>868</v>
      </c>
      <c r="J111" s="67" t="s">
        <v>868</v>
      </c>
      <c r="K111" s="67" t="s">
        <v>868</v>
      </c>
      <c r="L111" s="67" t="s">
        <v>868</v>
      </c>
      <c r="M111" s="67" t="s">
        <v>868</v>
      </c>
      <c r="N111" s="67" t="s">
        <v>868</v>
      </c>
      <c r="O111" s="67" t="s">
        <v>868</v>
      </c>
      <c r="P111" s="67" t="s">
        <v>868</v>
      </c>
      <c r="Q111" s="67" t="s">
        <v>868</v>
      </c>
      <c r="R111" s="69" t="s">
        <v>613</v>
      </c>
      <c r="S111" s="67">
        <v>41284</v>
      </c>
      <c r="T111" s="50" t="s">
        <v>265</v>
      </c>
      <c r="U111" s="70">
        <v>30352448</v>
      </c>
    </row>
    <row r="112" spans="1:21" ht="38.25" customHeight="1" x14ac:dyDescent="0.2">
      <c r="A112" s="63" t="s">
        <v>876</v>
      </c>
      <c r="B112" s="64" t="s">
        <v>159</v>
      </c>
      <c r="C112" s="92" t="s">
        <v>972</v>
      </c>
      <c r="D112" s="66">
        <v>30352448</v>
      </c>
      <c r="E112" s="64" t="s">
        <v>155</v>
      </c>
      <c r="F112" s="67">
        <v>41282</v>
      </c>
      <c r="G112" s="67" t="s">
        <v>868</v>
      </c>
      <c r="H112" s="67" t="s">
        <v>868</v>
      </c>
      <c r="I112" s="67" t="s">
        <v>868</v>
      </c>
      <c r="J112" s="67" t="s">
        <v>868</v>
      </c>
      <c r="K112" s="67" t="s">
        <v>868</v>
      </c>
      <c r="L112" s="67" t="s">
        <v>868</v>
      </c>
      <c r="M112" s="67" t="s">
        <v>868</v>
      </c>
      <c r="N112" s="67" t="s">
        <v>868</v>
      </c>
      <c r="O112" s="67" t="s">
        <v>868</v>
      </c>
      <c r="P112" s="67" t="s">
        <v>868</v>
      </c>
      <c r="Q112" s="67" t="s">
        <v>868</v>
      </c>
      <c r="R112" s="69" t="s">
        <v>614</v>
      </c>
      <c r="S112" s="67">
        <v>41284</v>
      </c>
      <c r="T112" s="50" t="s">
        <v>266</v>
      </c>
      <c r="U112" s="70">
        <v>30352448</v>
      </c>
    </row>
    <row r="113" spans="1:21" ht="38.25" customHeight="1" x14ac:dyDescent="0.2">
      <c r="A113" s="63" t="s">
        <v>876</v>
      </c>
      <c r="B113" s="64" t="s">
        <v>159</v>
      </c>
      <c r="C113" s="92" t="s">
        <v>972</v>
      </c>
      <c r="D113" s="66">
        <v>25682840</v>
      </c>
      <c r="E113" s="64" t="s">
        <v>155</v>
      </c>
      <c r="F113" s="67">
        <v>41282</v>
      </c>
      <c r="G113" s="67" t="s">
        <v>868</v>
      </c>
      <c r="H113" s="67" t="s">
        <v>868</v>
      </c>
      <c r="I113" s="67" t="s">
        <v>868</v>
      </c>
      <c r="J113" s="67" t="s">
        <v>868</v>
      </c>
      <c r="K113" s="67" t="s">
        <v>868</v>
      </c>
      <c r="L113" s="67" t="s">
        <v>868</v>
      </c>
      <c r="M113" s="67" t="s">
        <v>868</v>
      </c>
      <c r="N113" s="67" t="s">
        <v>868</v>
      </c>
      <c r="O113" s="67" t="s">
        <v>868</v>
      </c>
      <c r="P113" s="67" t="s">
        <v>868</v>
      </c>
      <c r="Q113" s="67" t="s">
        <v>868</v>
      </c>
      <c r="R113" s="69" t="s">
        <v>615</v>
      </c>
      <c r="S113" s="67">
        <v>41284</v>
      </c>
      <c r="T113" s="50" t="s">
        <v>267</v>
      </c>
      <c r="U113" s="70">
        <v>25682840</v>
      </c>
    </row>
    <row r="114" spans="1:21" ht="38.25" customHeight="1" x14ac:dyDescent="0.2">
      <c r="A114" s="63" t="s">
        <v>876</v>
      </c>
      <c r="B114" s="64" t="s">
        <v>159</v>
      </c>
      <c r="C114" s="92" t="s">
        <v>972</v>
      </c>
      <c r="D114" s="66">
        <v>37356864</v>
      </c>
      <c r="E114" s="64" t="s">
        <v>155</v>
      </c>
      <c r="F114" s="67">
        <v>41282</v>
      </c>
      <c r="G114" s="67" t="s">
        <v>868</v>
      </c>
      <c r="H114" s="67" t="s">
        <v>868</v>
      </c>
      <c r="I114" s="67" t="s">
        <v>868</v>
      </c>
      <c r="J114" s="67" t="s">
        <v>868</v>
      </c>
      <c r="K114" s="67" t="s">
        <v>868</v>
      </c>
      <c r="L114" s="67" t="s">
        <v>868</v>
      </c>
      <c r="M114" s="67" t="s">
        <v>868</v>
      </c>
      <c r="N114" s="67" t="s">
        <v>868</v>
      </c>
      <c r="O114" s="67" t="s">
        <v>868</v>
      </c>
      <c r="P114" s="67" t="s">
        <v>868</v>
      </c>
      <c r="Q114" s="67" t="s">
        <v>868</v>
      </c>
      <c r="R114" s="69" t="s">
        <v>616</v>
      </c>
      <c r="S114" s="67">
        <v>41288</v>
      </c>
      <c r="T114" s="50" t="s">
        <v>268</v>
      </c>
      <c r="U114" s="70">
        <v>37356864</v>
      </c>
    </row>
    <row r="115" spans="1:21" ht="127.5" customHeight="1" x14ac:dyDescent="0.2">
      <c r="A115" s="63" t="s">
        <v>876</v>
      </c>
      <c r="B115" s="64" t="s">
        <v>159</v>
      </c>
      <c r="C115" s="92" t="s">
        <v>973</v>
      </c>
      <c r="D115" s="66">
        <v>30352448</v>
      </c>
      <c r="E115" s="64" t="s">
        <v>155</v>
      </c>
      <c r="F115" s="67">
        <v>41282</v>
      </c>
      <c r="G115" s="67" t="s">
        <v>868</v>
      </c>
      <c r="H115" s="67" t="s">
        <v>868</v>
      </c>
      <c r="I115" s="67" t="s">
        <v>868</v>
      </c>
      <c r="J115" s="67" t="s">
        <v>868</v>
      </c>
      <c r="K115" s="67" t="s">
        <v>868</v>
      </c>
      <c r="L115" s="67" t="s">
        <v>868</v>
      </c>
      <c r="M115" s="67" t="s">
        <v>868</v>
      </c>
      <c r="N115" s="67" t="s">
        <v>868</v>
      </c>
      <c r="O115" s="67" t="s">
        <v>868</v>
      </c>
      <c r="P115" s="67" t="s">
        <v>868</v>
      </c>
      <c r="Q115" s="67" t="s">
        <v>868</v>
      </c>
      <c r="R115" s="69" t="s">
        <v>617</v>
      </c>
      <c r="S115" s="67">
        <v>41288</v>
      </c>
      <c r="T115" s="50" t="s">
        <v>269</v>
      </c>
      <c r="U115" s="70">
        <v>30352448</v>
      </c>
    </row>
    <row r="116" spans="1:21" ht="38.25" customHeight="1" x14ac:dyDescent="0.2">
      <c r="A116" s="63" t="s">
        <v>876</v>
      </c>
      <c r="B116" s="64" t="s">
        <v>159</v>
      </c>
      <c r="C116" s="92" t="s">
        <v>972</v>
      </c>
      <c r="D116" s="66">
        <v>37356864</v>
      </c>
      <c r="E116" s="64" t="s">
        <v>155</v>
      </c>
      <c r="F116" s="67">
        <v>41282</v>
      </c>
      <c r="G116" s="67" t="s">
        <v>868</v>
      </c>
      <c r="H116" s="67" t="s">
        <v>868</v>
      </c>
      <c r="I116" s="67" t="s">
        <v>868</v>
      </c>
      <c r="J116" s="67" t="s">
        <v>868</v>
      </c>
      <c r="K116" s="67" t="s">
        <v>868</v>
      </c>
      <c r="L116" s="67" t="s">
        <v>868</v>
      </c>
      <c r="M116" s="67" t="s">
        <v>868</v>
      </c>
      <c r="N116" s="67" t="s">
        <v>868</v>
      </c>
      <c r="O116" s="67" t="s">
        <v>868</v>
      </c>
      <c r="P116" s="67" t="s">
        <v>868</v>
      </c>
      <c r="Q116" s="67" t="s">
        <v>868</v>
      </c>
      <c r="R116" s="69" t="s">
        <v>618</v>
      </c>
      <c r="S116" s="67">
        <v>41284</v>
      </c>
      <c r="T116" s="50" t="s">
        <v>270</v>
      </c>
      <c r="U116" s="70">
        <v>37356864</v>
      </c>
    </row>
    <row r="117" spans="1:21" ht="38.25" customHeight="1" x14ac:dyDescent="0.2">
      <c r="A117" s="63" t="s">
        <v>876</v>
      </c>
      <c r="B117" s="64" t="s">
        <v>159</v>
      </c>
      <c r="C117" s="92" t="s">
        <v>972</v>
      </c>
      <c r="D117" s="66">
        <v>25682840</v>
      </c>
      <c r="E117" s="64" t="s">
        <v>155</v>
      </c>
      <c r="F117" s="67">
        <v>41282</v>
      </c>
      <c r="G117" s="67" t="s">
        <v>868</v>
      </c>
      <c r="H117" s="67" t="s">
        <v>868</v>
      </c>
      <c r="I117" s="67" t="s">
        <v>868</v>
      </c>
      <c r="J117" s="67" t="s">
        <v>868</v>
      </c>
      <c r="K117" s="67" t="s">
        <v>868</v>
      </c>
      <c r="L117" s="67" t="s">
        <v>868</v>
      </c>
      <c r="M117" s="67" t="s">
        <v>868</v>
      </c>
      <c r="N117" s="67" t="s">
        <v>868</v>
      </c>
      <c r="O117" s="67" t="s">
        <v>868</v>
      </c>
      <c r="P117" s="67" t="s">
        <v>868</v>
      </c>
      <c r="Q117" s="67" t="s">
        <v>868</v>
      </c>
      <c r="R117" s="69" t="s">
        <v>619</v>
      </c>
      <c r="S117" s="67">
        <v>41285</v>
      </c>
      <c r="T117" s="80" t="s">
        <v>271</v>
      </c>
      <c r="U117" s="70">
        <v>25682840</v>
      </c>
    </row>
    <row r="118" spans="1:21" ht="51" customHeight="1" x14ac:dyDescent="0.2">
      <c r="A118" s="63" t="s">
        <v>876</v>
      </c>
      <c r="B118" s="64" t="s">
        <v>159</v>
      </c>
      <c r="C118" s="92" t="s">
        <v>974</v>
      </c>
      <c r="D118" s="66">
        <v>43631650</v>
      </c>
      <c r="E118" s="64" t="s">
        <v>155</v>
      </c>
      <c r="F118" s="67">
        <v>41283</v>
      </c>
      <c r="G118" s="67" t="s">
        <v>868</v>
      </c>
      <c r="H118" s="67" t="s">
        <v>868</v>
      </c>
      <c r="I118" s="67" t="s">
        <v>868</v>
      </c>
      <c r="J118" s="67" t="s">
        <v>868</v>
      </c>
      <c r="K118" s="67" t="s">
        <v>868</v>
      </c>
      <c r="L118" s="67" t="s">
        <v>868</v>
      </c>
      <c r="M118" s="67" t="s">
        <v>868</v>
      </c>
      <c r="N118" s="67" t="s">
        <v>868</v>
      </c>
      <c r="O118" s="67" t="s">
        <v>868</v>
      </c>
      <c r="P118" s="67" t="s">
        <v>868</v>
      </c>
      <c r="Q118" s="67" t="s">
        <v>868</v>
      </c>
      <c r="R118" s="69" t="s">
        <v>620</v>
      </c>
      <c r="S118" s="67">
        <v>41285</v>
      </c>
      <c r="T118" s="50" t="s">
        <v>272</v>
      </c>
      <c r="U118" s="70">
        <v>43631650</v>
      </c>
    </row>
    <row r="119" spans="1:21" ht="51" customHeight="1" x14ac:dyDescent="0.2">
      <c r="A119" s="63" t="s">
        <v>876</v>
      </c>
      <c r="B119" s="64" t="s">
        <v>159</v>
      </c>
      <c r="C119" s="92" t="s">
        <v>975</v>
      </c>
      <c r="D119" s="66">
        <v>43631650</v>
      </c>
      <c r="E119" s="64" t="s">
        <v>155</v>
      </c>
      <c r="F119" s="67">
        <v>41283</v>
      </c>
      <c r="G119" s="67" t="s">
        <v>868</v>
      </c>
      <c r="H119" s="67" t="s">
        <v>868</v>
      </c>
      <c r="I119" s="67" t="s">
        <v>868</v>
      </c>
      <c r="J119" s="67" t="s">
        <v>868</v>
      </c>
      <c r="K119" s="67" t="s">
        <v>868</v>
      </c>
      <c r="L119" s="67" t="s">
        <v>868</v>
      </c>
      <c r="M119" s="67" t="s">
        <v>868</v>
      </c>
      <c r="N119" s="67" t="s">
        <v>868</v>
      </c>
      <c r="O119" s="67" t="s">
        <v>868</v>
      </c>
      <c r="P119" s="67" t="s">
        <v>868</v>
      </c>
      <c r="Q119" s="67" t="s">
        <v>868</v>
      </c>
      <c r="R119" s="69" t="s">
        <v>621</v>
      </c>
      <c r="S119" s="67">
        <v>41289</v>
      </c>
      <c r="T119" s="50" t="s">
        <v>273</v>
      </c>
      <c r="U119" s="70">
        <v>43631650</v>
      </c>
    </row>
    <row r="120" spans="1:21" ht="51" customHeight="1" x14ac:dyDescent="0.2">
      <c r="A120" s="63" t="s">
        <v>876</v>
      </c>
      <c r="B120" s="64" t="s">
        <v>159</v>
      </c>
      <c r="C120" s="92" t="s">
        <v>975</v>
      </c>
      <c r="D120" s="66">
        <v>43631650</v>
      </c>
      <c r="E120" s="64" t="s">
        <v>155</v>
      </c>
      <c r="F120" s="67">
        <v>41283</v>
      </c>
      <c r="G120" s="67" t="s">
        <v>868</v>
      </c>
      <c r="H120" s="67" t="s">
        <v>868</v>
      </c>
      <c r="I120" s="67" t="s">
        <v>868</v>
      </c>
      <c r="J120" s="67" t="s">
        <v>868</v>
      </c>
      <c r="K120" s="67" t="s">
        <v>868</v>
      </c>
      <c r="L120" s="67" t="s">
        <v>868</v>
      </c>
      <c r="M120" s="67" t="s">
        <v>868</v>
      </c>
      <c r="N120" s="67" t="s">
        <v>868</v>
      </c>
      <c r="O120" s="67" t="s">
        <v>868</v>
      </c>
      <c r="P120" s="67" t="s">
        <v>868</v>
      </c>
      <c r="Q120" s="67" t="s">
        <v>868</v>
      </c>
      <c r="R120" s="69" t="s">
        <v>622</v>
      </c>
      <c r="S120" s="67">
        <v>41285</v>
      </c>
      <c r="T120" s="50" t="s">
        <v>274</v>
      </c>
      <c r="U120" s="70">
        <v>43631650</v>
      </c>
    </row>
    <row r="121" spans="1:21" ht="51" customHeight="1" x14ac:dyDescent="0.2">
      <c r="A121" s="63" t="s">
        <v>876</v>
      </c>
      <c r="B121" s="64" t="s">
        <v>159</v>
      </c>
      <c r="C121" s="92" t="s">
        <v>975</v>
      </c>
      <c r="D121" s="66">
        <v>30206527</v>
      </c>
      <c r="E121" s="64" t="s">
        <v>155</v>
      </c>
      <c r="F121" s="67">
        <v>41283</v>
      </c>
      <c r="G121" s="67" t="s">
        <v>868</v>
      </c>
      <c r="H121" s="67" t="s">
        <v>868</v>
      </c>
      <c r="I121" s="67" t="s">
        <v>868</v>
      </c>
      <c r="J121" s="67" t="s">
        <v>868</v>
      </c>
      <c r="K121" s="67" t="s">
        <v>868</v>
      </c>
      <c r="L121" s="67" t="s">
        <v>868</v>
      </c>
      <c r="M121" s="67" t="s">
        <v>868</v>
      </c>
      <c r="N121" s="67" t="s">
        <v>868</v>
      </c>
      <c r="O121" s="67" t="s">
        <v>868</v>
      </c>
      <c r="P121" s="67" t="s">
        <v>868</v>
      </c>
      <c r="Q121" s="67" t="s">
        <v>868</v>
      </c>
      <c r="R121" s="69" t="s">
        <v>623</v>
      </c>
      <c r="S121" s="67">
        <v>41285</v>
      </c>
      <c r="T121" s="50" t="s">
        <v>275</v>
      </c>
      <c r="U121" s="70">
        <v>30206527</v>
      </c>
    </row>
    <row r="122" spans="1:21" ht="51" customHeight="1" x14ac:dyDescent="0.2">
      <c r="A122" s="63" t="s">
        <v>876</v>
      </c>
      <c r="B122" s="64" t="s">
        <v>159</v>
      </c>
      <c r="C122" s="92" t="s">
        <v>974</v>
      </c>
      <c r="D122" s="66">
        <v>36919088</v>
      </c>
      <c r="E122" s="64" t="s">
        <v>155</v>
      </c>
      <c r="F122" s="67">
        <v>41283</v>
      </c>
      <c r="G122" s="67" t="s">
        <v>868</v>
      </c>
      <c r="H122" s="67" t="s">
        <v>868</v>
      </c>
      <c r="I122" s="67" t="s">
        <v>868</v>
      </c>
      <c r="J122" s="67" t="s">
        <v>868</v>
      </c>
      <c r="K122" s="67" t="s">
        <v>868</v>
      </c>
      <c r="L122" s="67" t="s">
        <v>868</v>
      </c>
      <c r="M122" s="67" t="s">
        <v>868</v>
      </c>
      <c r="N122" s="67" t="s">
        <v>868</v>
      </c>
      <c r="O122" s="67" t="s">
        <v>868</v>
      </c>
      <c r="P122" s="67" t="s">
        <v>868</v>
      </c>
      <c r="Q122" s="67" t="s">
        <v>868</v>
      </c>
      <c r="R122" s="69" t="s">
        <v>624</v>
      </c>
      <c r="S122" s="67">
        <v>41285</v>
      </c>
      <c r="T122" s="50" t="s">
        <v>276</v>
      </c>
      <c r="U122" s="70">
        <v>36919088</v>
      </c>
    </row>
    <row r="123" spans="1:21" ht="51" customHeight="1" x14ac:dyDescent="0.2">
      <c r="A123" s="63" t="s">
        <v>876</v>
      </c>
      <c r="B123" s="64" t="s">
        <v>159</v>
      </c>
      <c r="C123" s="92" t="s">
        <v>974</v>
      </c>
      <c r="D123" s="66">
        <v>43631650</v>
      </c>
      <c r="E123" s="64" t="s">
        <v>155</v>
      </c>
      <c r="F123" s="67">
        <v>41283</v>
      </c>
      <c r="G123" s="67" t="s">
        <v>868</v>
      </c>
      <c r="H123" s="67" t="s">
        <v>868</v>
      </c>
      <c r="I123" s="67" t="s">
        <v>868</v>
      </c>
      <c r="J123" s="67" t="s">
        <v>868</v>
      </c>
      <c r="K123" s="67" t="s">
        <v>868</v>
      </c>
      <c r="L123" s="67" t="s">
        <v>868</v>
      </c>
      <c r="M123" s="67" t="s">
        <v>868</v>
      </c>
      <c r="N123" s="67" t="s">
        <v>868</v>
      </c>
      <c r="O123" s="67" t="s">
        <v>868</v>
      </c>
      <c r="P123" s="67" t="s">
        <v>868</v>
      </c>
      <c r="Q123" s="67" t="s">
        <v>868</v>
      </c>
      <c r="R123" s="69" t="s">
        <v>625</v>
      </c>
      <c r="S123" s="67">
        <v>41285</v>
      </c>
      <c r="T123" s="50" t="s">
        <v>277</v>
      </c>
      <c r="U123" s="70">
        <v>43631650</v>
      </c>
    </row>
    <row r="124" spans="1:21" ht="51" customHeight="1" x14ac:dyDescent="0.2">
      <c r="A124" s="63" t="s">
        <v>876</v>
      </c>
      <c r="B124" s="64" t="s">
        <v>159</v>
      </c>
      <c r="C124" s="92" t="s">
        <v>975</v>
      </c>
      <c r="D124" s="66">
        <v>67125615</v>
      </c>
      <c r="E124" s="64" t="s">
        <v>155</v>
      </c>
      <c r="F124" s="67">
        <v>41283</v>
      </c>
      <c r="G124" s="67" t="s">
        <v>868</v>
      </c>
      <c r="H124" s="67" t="s">
        <v>868</v>
      </c>
      <c r="I124" s="67" t="s">
        <v>868</v>
      </c>
      <c r="J124" s="67" t="s">
        <v>868</v>
      </c>
      <c r="K124" s="67" t="s">
        <v>868</v>
      </c>
      <c r="L124" s="67" t="s">
        <v>868</v>
      </c>
      <c r="M124" s="67" t="s">
        <v>868</v>
      </c>
      <c r="N124" s="67" t="s">
        <v>868</v>
      </c>
      <c r="O124" s="67" t="s">
        <v>868</v>
      </c>
      <c r="P124" s="67" t="s">
        <v>868</v>
      </c>
      <c r="Q124" s="67" t="s">
        <v>868</v>
      </c>
      <c r="R124" s="69" t="s">
        <v>626</v>
      </c>
      <c r="S124" s="67">
        <v>41285</v>
      </c>
      <c r="T124" s="50" t="s">
        <v>278</v>
      </c>
      <c r="U124" s="70">
        <v>67125615</v>
      </c>
    </row>
    <row r="125" spans="1:21" ht="25.5" customHeight="1" x14ac:dyDescent="0.2">
      <c r="A125" s="63" t="s">
        <v>876</v>
      </c>
      <c r="B125" s="64" t="s">
        <v>159</v>
      </c>
      <c r="C125" s="92" t="s">
        <v>976</v>
      </c>
      <c r="D125" s="66">
        <v>11674024</v>
      </c>
      <c r="E125" s="64" t="s">
        <v>155</v>
      </c>
      <c r="F125" s="67">
        <v>41283</v>
      </c>
      <c r="G125" s="67" t="s">
        <v>868</v>
      </c>
      <c r="H125" s="67" t="s">
        <v>868</v>
      </c>
      <c r="I125" s="67" t="s">
        <v>868</v>
      </c>
      <c r="J125" s="67" t="s">
        <v>868</v>
      </c>
      <c r="K125" s="67" t="s">
        <v>868</v>
      </c>
      <c r="L125" s="67" t="s">
        <v>868</v>
      </c>
      <c r="M125" s="67" t="s">
        <v>868</v>
      </c>
      <c r="N125" s="67" t="s">
        <v>868</v>
      </c>
      <c r="O125" s="67" t="s">
        <v>868</v>
      </c>
      <c r="P125" s="67" t="s">
        <v>868</v>
      </c>
      <c r="Q125" s="67" t="s">
        <v>868</v>
      </c>
      <c r="R125" s="69" t="s">
        <v>627</v>
      </c>
      <c r="S125" s="67">
        <v>41284</v>
      </c>
      <c r="T125" s="50" t="s">
        <v>279</v>
      </c>
      <c r="U125" s="70">
        <v>11674024</v>
      </c>
    </row>
    <row r="126" spans="1:21" ht="25.5" customHeight="1" x14ac:dyDescent="0.2">
      <c r="A126" s="63" t="s">
        <v>876</v>
      </c>
      <c r="B126" s="64" t="s">
        <v>159</v>
      </c>
      <c r="C126" s="92" t="s">
        <v>977</v>
      </c>
      <c r="D126" s="66">
        <v>25682840</v>
      </c>
      <c r="E126" s="64" t="s">
        <v>155</v>
      </c>
      <c r="F126" s="67">
        <v>41283</v>
      </c>
      <c r="G126" s="67" t="s">
        <v>868</v>
      </c>
      <c r="H126" s="67" t="s">
        <v>868</v>
      </c>
      <c r="I126" s="67" t="s">
        <v>868</v>
      </c>
      <c r="J126" s="67" t="s">
        <v>868</v>
      </c>
      <c r="K126" s="67" t="s">
        <v>868</v>
      </c>
      <c r="L126" s="67" t="s">
        <v>868</v>
      </c>
      <c r="M126" s="67" t="s">
        <v>868</v>
      </c>
      <c r="N126" s="67" t="s">
        <v>868</v>
      </c>
      <c r="O126" s="67" t="s">
        <v>868</v>
      </c>
      <c r="P126" s="67" t="s">
        <v>868</v>
      </c>
      <c r="Q126" s="67" t="s">
        <v>868</v>
      </c>
      <c r="R126" s="69" t="s">
        <v>628</v>
      </c>
      <c r="S126" s="67">
        <v>41284</v>
      </c>
      <c r="T126" s="50" t="s">
        <v>280</v>
      </c>
      <c r="U126" s="70">
        <v>25682840</v>
      </c>
    </row>
    <row r="127" spans="1:21" ht="38.25" customHeight="1" x14ac:dyDescent="0.2">
      <c r="A127" s="63" t="s">
        <v>876</v>
      </c>
      <c r="B127" s="64" t="s">
        <v>159</v>
      </c>
      <c r="C127" s="92" t="s">
        <v>978</v>
      </c>
      <c r="D127" s="66">
        <v>16343632</v>
      </c>
      <c r="E127" s="64" t="s">
        <v>155</v>
      </c>
      <c r="F127" s="67">
        <v>41283</v>
      </c>
      <c r="G127" s="67" t="s">
        <v>868</v>
      </c>
      <c r="H127" s="67" t="s">
        <v>868</v>
      </c>
      <c r="I127" s="67" t="s">
        <v>868</v>
      </c>
      <c r="J127" s="67" t="s">
        <v>868</v>
      </c>
      <c r="K127" s="67" t="s">
        <v>868</v>
      </c>
      <c r="L127" s="67" t="s">
        <v>868</v>
      </c>
      <c r="M127" s="67" t="s">
        <v>868</v>
      </c>
      <c r="N127" s="67" t="s">
        <v>868</v>
      </c>
      <c r="O127" s="67" t="s">
        <v>868</v>
      </c>
      <c r="P127" s="67" t="s">
        <v>868</v>
      </c>
      <c r="Q127" s="67" t="s">
        <v>868</v>
      </c>
      <c r="R127" s="69" t="s">
        <v>629</v>
      </c>
      <c r="S127" s="67">
        <v>41284</v>
      </c>
      <c r="T127" s="50" t="s">
        <v>281</v>
      </c>
      <c r="U127" s="70">
        <v>16343632</v>
      </c>
    </row>
    <row r="128" spans="1:21" ht="25.5" customHeight="1" x14ac:dyDescent="0.2">
      <c r="A128" s="63" t="s">
        <v>876</v>
      </c>
      <c r="B128" s="64" t="s">
        <v>159</v>
      </c>
      <c r="C128" s="92" t="s">
        <v>979</v>
      </c>
      <c r="D128" s="66">
        <v>16343632</v>
      </c>
      <c r="E128" s="64" t="s">
        <v>155</v>
      </c>
      <c r="F128" s="67">
        <v>41283</v>
      </c>
      <c r="G128" s="67" t="s">
        <v>868</v>
      </c>
      <c r="H128" s="67" t="s">
        <v>868</v>
      </c>
      <c r="I128" s="67" t="s">
        <v>868</v>
      </c>
      <c r="J128" s="67" t="s">
        <v>868</v>
      </c>
      <c r="K128" s="67" t="s">
        <v>868</v>
      </c>
      <c r="L128" s="67" t="s">
        <v>868</v>
      </c>
      <c r="M128" s="67" t="s">
        <v>868</v>
      </c>
      <c r="N128" s="67" t="s">
        <v>868</v>
      </c>
      <c r="O128" s="67" t="s">
        <v>868</v>
      </c>
      <c r="P128" s="67" t="s">
        <v>868</v>
      </c>
      <c r="Q128" s="67" t="s">
        <v>868</v>
      </c>
      <c r="R128" s="69" t="s">
        <v>630</v>
      </c>
      <c r="S128" s="67">
        <v>41285</v>
      </c>
      <c r="T128" s="50" t="s">
        <v>282</v>
      </c>
      <c r="U128" s="70">
        <v>16343632</v>
      </c>
    </row>
    <row r="129" spans="1:21" ht="25.5" customHeight="1" x14ac:dyDescent="0.2">
      <c r="A129" s="63" t="s">
        <v>876</v>
      </c>
      <c r="B129" s="64" t="s">
        <v>159</v>
      </c>
      <c r="C129" s="92" t="s">
        <v>979</v>
      </c>
      <c r="D129" s="66">
        <v>16343632</v>
      </c>
      <c r="E129" s="64" t="s">
        <v>155</v>
      </c>
      <c r="F129" s="67">
        <v>41283</v>
      </c>
      <c r="G129" s="67" t="s">
        <v>868</v>
      </c>
      <c r="H129" s="67" t="s">
        <v>868</v>
      </c>
      <c r="I129" s="67" t="s">
        <v>868</v>
      </c>
      <c r="J129" s="67" t="s">
        <v>868</v>
      </c>
      <c r="K129" s="67" t="s">
        <v>868</v>
      </c>
      <c r="L129" s="67" t="s">
        <v>868</v>
      </c>
      <c r="M129" s="67" t="s">
        <v>868</v>
      </c>
      <c r="N129" s="67" t="s">
        <v>868</v>
      </c>
      <c r="O129" s="67" t="s">
        <v>868</v>
      </c>
      <c r="P129" s="67" t="s">
        <v>868</v>
      </c>
      <c r="Q129" s="67" t="s">
        <v>868</v>
      </c>
      <c r="R129" s="69" t="s">
        <v>631</v>
      </c>
      <c r="S129" s="67">
        <v>41284</v>
      </c>
      <c r="T129" s="50" t="s">
        <v>283</v>
      </c>
      <c r="U129" s="70">
        <v>16343632</v>
      </c>
    </row>
    <row r="130" spans="1:21" ht="25.5" customHeight="1" x14ac:dyDescent="0.2">
      <c r="A130" s="63" t="s">
        <v>876</v>
      </c>
      <c r="B130" s="64" t="s">
        <v>159</v>
      </c>
      <c r="C130" s="92" t="s">
        <v>979</v>
      </c>
      <c r="D130" s="66">
        <v>16343632</v>
      </c>
      <c r="E130" s="64" t="s">
        <v>155</v>
      </c>
      <c r="F130" s="67">
        <v>41283</v>
      </c>
      <c r="G130" s="67" t="s">
        <v>868</v>
      </c>
      <c r="H130" s="67" t="s">
        <v>868</v>
      </c>
      <c r="I130" s="67" t="s">
        <v>868</v>
      </c>
      <c r="J130" s="67" t="s">
        <v>868</v>
      </c>
      <c r="K130" s="67" t="s">
        <v>868</v>
      </c>
      <c r="L130" s="67" t="s">
        <v>868</v>
      </c>
      <c r="M130" s="67" t="s">
        <v>868</v>
      </c>
      <c r="N130" s="67" t="s">
        <v>868</v>
      </c>
      <c r="O130" s="67" t="s">
        <v>868</v>
      </c>
      <c r="P130" s="67" t="s">
        <v>868</v>
      </c>
      <c r="Q130" s="67" t="s">
        <v>868</v>
      </c>
      <c r="R130" s="69" t="s">
        <v>632</v>
      </c>
      <c r="S130" s="67">
        <v>41285</v>
      </c>
      <c r="T130" s="50" t="s">
        <v>284</v>
      </c>
      <c r="U130" s="70">
        <v>16343632</v>
      </c>
    </row>
    <row r="131" spans="1:21" ht="25.5" customHeight="1" x14ac:dyDescent="0.2">
      <c r="A131" s="63" t="s">
        <v>876</v>
      </c>
      <c r="B131" s="64" t="s">
        <v>159</v>
      </c>
      <c r="C131" s="92" t="s">
        <v>980</v>
      </c>
      <c r="D131" s="66">
        <v>32103555</v>
      </c>
      <c r="E131" s="64" t="s">
        <v>155</v>
      </c>
      <c r="F131" s="67">
        <v>41284</v>
      </c>
      <c r="G131" s="67" t="s">
        <v>868</v>
      </c>
      <c r="H131" s="67" t="s">
        <v>868</v>
      </c>
      <c r="I131" s="67" t="s">
        <v>868</v>
      </c>
      <c r="J131" s="67" t="s">
        <v>868</v>
      </c>
      <c r="K131" s="67" t="s">
        <v>868</v>
      </c>
      <c r="L131" s="67" t="s">
        <v>868</v>
      </c>
      <c r="M131" s="67" t="s">
        <v>868</v>
      </c>
      <c r="N131" s="67" t="s">
        <v>868</v>
      </c>
      <c r="O131" s="67" t="s">
        <v>868</v>
      </c>
      <c r="P131" s="67" t="s">
        <v>868</v>
      </c>
      <c r="Q131" s="67" t="s">
        <v>868</v>
      </c>
      <c r="R131" s="69" t="s">
        <v>633</v>
      </c>
      <c r="S131" s="67">
        <v>41297</v>
      </c>
      <c r="T131" s="50" t="s">
        <v>285</v>
      </c>
      <c r="U131" s="70">
        <v>32103555</v>
      </c>
    </row>
    <row r="132" spans="1:21" ht="25.5" customHeight="1" x14ac:dyDescent="0.2">
      <c r="A132" s="63" t="s">
        <v>876</v>
      </c>
      <c r="B132" s="64" t="s">
        <v>159</v>
      </c>
      <c r="C132" s="92" t="s">
        <v>980</v>
      </c>
      <c r="D132" s="66">
        <v>13133277</v>
      </c>
      <c r="E132" s="64" t="s">
        <v>155</v>
      </c>
      <c r="F132" s="67">
        <v>41284</v>
      </c>
      <c r="G132" s="67" t="s">
        <v>868</v>
      </c>
      <c r="H132" s="67" t="s">
        <v>868</v>
      </c>
      <c r="I132" s="67" t="s">
        <v>868</v>
      </c>
      <c r="J132" s="67" t="s">
        <v>868</v>
      </c>
      <c r="K132" s="67" t="s">
        <v>868</v>
      </c>
      <c r="L132" s="67" t="s">
        <v>868</v>
      </c>
      <c r="M132" s="67" t="s">
        <v>868</v>
      </c>
      <c r="N132" s="67" t="s">
        <v>868</v>
      </c>
      <c r="O132" s="67" t="s">
        <v>868</v>
      </c>
      <c r="P132" s="67" t="s">
        <v>868</v>
      </c>
      <c r="Q132" s="67" t="s">
        <v>868</v>
      </c>
      <c r="R132" s="69" t="s">
        <v>634</v>
      </c>
      <c r="S132" s="67">
        <v>41297</v>
      </c>
      <c r="T132" s="50" t="s">
        <v>286</v>
      </c>
      <c r="U132" s="70">
        <v>13133277</v>
      </c>
    </row>
    <row r="133" spans="1:21" ht="25.5" customHeight="1" x14ac:dyDescent="0.2">
      <c r="A133" s="63" t="s">
        <v>876</v>
      </c>
      <c r="B133" s="64" t="s">
        <v>159</v>
      </c>
      <c r="C133" s="92" t="s">
        <v>980</v>
      </c>
      <c r="D133" s="66">
        <v>23639895</v>
      </c>
      <c r="E133" s="64" t="s">
        <v>155</v>
      </c>
      <c r="F133" s="67">
        <v>41284</v>
      </c>
      <c r="G133" s="67" t="s">
        <v>868</v>
      </c>
      <c r="H133" s="67" t="s">
        <v>868</v>
      </c>
      <c r="I133" s="67" t="s">
        <v>868</v>
      </c>
      <c r="J133" s="67" t="s">
        <v>868</v>
      </c>
      <c r="K133" s="67" t="s">
        <v>868</v>
      </c>
      <c r="L133" s="67" t="s">
        <v>868</v>
      </c>
      <c r="M133" s="67" t="s">
        <v>868</v>
      </c>
      <c r="N133" s="67" t="s">
        <v>868</v>
      </c>
      <c r="O133" s="67" t="s">
        <v>868</v>
      </c>
      <c r="P133" s="67" t="s">
        <v>868</v>
      </c>
      <c r="Q133" s="67" t="s">
        <v>868</v>
      </c>
      <c r="R133" s="69" t="s">
        <v>635</v>
      </c>
      <c r="S133" s="67">
        <v>41296</v>
      </c>
      <c r="T133" s="50" t="s">
        <v>287</v>
      </c>
      <c r="U133" s="70">
        <v>23639895</v>
      </c>
    </row>
    <row r="134" spans="1:21" ht="25.5" customHeight="1" x14ac:dyDescent="0.2">
      <c r="A134" s="63" t="s">
        <v>876</v>
      </c>
      <c r="B134" s="64" t="s">
        <v>159</v>
      </c>
      <c r="C134" s="92" t="s">
        <v>980</v>
      </c>
      <c r="D134" s="66">
        <v>33562810</v>
      </c>
      <c r="E134" s="64" t="s">
        <v>155</v>
      </c>
      <c r="F134" s="67">
        <v>41284</v>
      </c>
      <c r="G134" s="67" t="s">
        <v>868</v>
      </c>
      <c r="H134" s="67" t="s">
        <v>868</v>
      </c>
      <c r="I134" s="67" t="s">
        <v>868</v>
      </c>
      <c r="J134" s="67" t="s">
        <v>868</v>
      </c>
      <c r="K134" s="67" t="s">
        <v>868</v>
      </c>
      <c r="L134" s="67" t="s">
        <v>868</v>
      </c>
      <c r="M134" s="67" t="s">
        <v>868</v>
      </c>
      <c r="N134" s="67" t="s">
        <v>868</v>
      </c>
      <c r="O134" s="67" t="s">
        <v>868</v>
      </c>
      <c r="P134" s="67" t="s">
        <v>868</v>
      </c>
      <c r="Q134" s="67" t="s">
        <v>868</v>
      </c>
      <c r="R134" s="69" t="s">
        <v>636</v>
      </c>
      <c r="S134" s="67">
        <v>41303</v>
      </c>
      <c r="T134" s="50" t="s">
        <v>288</v>
      </c>
      <c r="U134" s="70">
        <v>33562810</v>
      </c>
    </row>
    <row r="135" spans="1:21" ht="63.75" customHeight="1" x14ac:dyDescent="0.2">
      <c r="A135" s="63" t="s">
        <v>876</v>
      </c>
      <c r="B135" s="64" t="s">
        <v>159</v>
      </c>
      <c r="C135" s="92" t="s">
        <v>981</v>
      </c>
      <c r="D135" s="66">
        <v>64207110</v>
      </c>
      <c r="E135" s="64" t="s">
        <v>155</v>
      </c>
      <c r="F135" s="67">
        <v>41284</v>
      </c>
      <c r="G135" s="67" t="s">
        <v>868</v>
      </c>
      <c r="H135" s="67" t="s">
        <v>868</v>
      </c>
      <c r="I135" s="67" t="s">
        <v>868</v>
      </c>
      <c r="J135" s="67" t="s">
        <v>868</v>
      </c>
      <c r="K135" s="67" t="s">
        <v>868</v>
      </c>
      <c r="L135" s="67" t="s">
        <v>868</v>
      </c>
      <c r="M135" s="67" t="s">
        <v>868</v>
      </c>
      <c r="N135" s="67" t="s">
        <v>868</v>
      </c>
      <c r="O135" s="67" t="s">
        <v>868</v>
      </c>
      <c r="P135" s="67" t="s">
        <v>868</v>
      </c>
      <c r="Q135" s="67" t="s">
        <v>868</v>
      </c>
      <c r="R135" s="69" t="s">
        <v>637</v>
      </c>
      <c r="S135" s="67">
        <v>41290</v>
      </c>
      <c r="T135" s="50" t="s">
        <v>289</v>
      </c>
      <c r="U135" s="70">
        <v>64207110</v>
      </c>
    </row>
    <row r="136" spans="1:21" ht="63.75" customHeight="1" x14ac:dyDescent="0.2">
      <c r="A136" s="63" t="s">
        <v>876</v>
      </c>
      <c r="B136" s="64" t="s">
        <v>159</v>
      </c>
      <c r="C136" s="92" t="s">
        <v>981</v>
      </c>
      <c r="D136" s="66">
        <v>64207110</v>
      </c>
      <c r="E136" s="64" t="s">
        <v>155</v>
      </c>
      <c r="F136" s="67">
        <v>41284</v>
      </c>
      <c r="G136" s="67" t="s">
        <v>868</v>
      </c>
      <c r="H136" s="67" t="s">
        <v>868</v>
      </c>
      <c r="I136" s="67" t="s">
        <v>868</v>
      </c>
      <c r="J136" s="67" t="s">
        <v>868</v>
      </c>
      <c r="K136" s="67" t="s">
        <v>868</v>
      </c>
      <c r="L136" s="67" t="s">
        <v>868</v>
      </c>
      <c r="M136" s="67" t="s">
        <v>868</v>
      </c>
      <c r="N136" s="67" t="s">
        <v>868</v>
      </c>
      <c r="O136" s="67" t="s">
        <v>868</v>
      </c>
      <c r="P136" s="67" t="s">
        <v>868</v>
      </c>
      <c r="Q136" s="67" t="s">
        <v>868</v>
      </c>
      <c r="R136" s="69" t="s">
        <v>638</v>
      </c>
      <c r="S136" s="67">
        <v>41290</v>
      </c>
      <c r="T136" s="50" t="s">
        <v>290</v>
      </c>
      <c r="U136" s="70">
        <v>64207110</v>
      </c>
    </row>
    <row r="137" spans="1:21" ht="63.75" customHeight="1" x14ac:dyDescent="0.2">
      <c r="A137" s="63" t="s">
        <v>876</v>
      </c>
      <c r="B137" s="64" t="s">
        <v>159</v>
      </c>
      <c r="C137" s="92" t="s">
        <v>982</v>
      </c>
      <c r="D137" s="66">
        <v>32103555</v>
      </c>
      <c r="E137" s="64" t="s">
        <v>155</v>
      </c>
      <c r="F137" s="67">
        <v>41284</v>
      </c>
      <c r="G137" s="67" t="s">
        <v>868</v>
      </c>
      <c r="H137" s="67" t="s">
        <v>868</v>
      </c>
      <c r="I137" s="67" t="s">
        <v>868</v>
      </c>
      <c r="J137" s="67" t="s">
        <v>868</v>
      </c>
      <c r="K137" s="67" t="s">
        <v>868</v>
      </c>
      <c r="L137" s="67" t="s">
        <v>868</v>
      </c>
      <c r="M137" s="67" t="s">
        <v>868</v>
      </c>
      <c r="N137" s="67" t="s">
        <v>868</v>
      </c>
      <c r="O137" s="67" t="s">
        <v>868</v>
      </c>
      <c r="P137" s="67" t="s">
        <v>868</v>
      </c>
      <c r="Q137" s="67" t="s">
        <v>868</v>
      </c>
      <c r="R137" s="69" t="s">
        <v>639</v>
      </c>
      <c r="S137" s="67">
        <v>41291</v>
      </c>
      <c r="T137" s="50" t="s">
        <v>291</v>
      </c>
      <c r="U137" s="70">
        <v>32103555</v>
      </c>
    </row>
    <row r="138" spans="1:21" ht="63.75" customHeight="1" x14ac:dyDescent="0.2">
      <c r="A138" s="63" t="s">
        <v>876</v>
      </c>
      <c r="B138" s="64" t="s">
        <v>159</v>
      </c>
      <c r="C138" s="92" t="s">
        <v>983</v>
      </c>
      <c r="D138" s="66">
        <v>35313916</v>
      </c>
      <c r="E138" s="64" t="s">
        <v>155</v>
      </c>
      <c r="F138" s="67">
        <v>41284</v>
      </c>
      <c r="G138" s="67" t="s">
        <v>868</v>
      </c>
      <c r="H138" s="67" t="s">
        <v>868</v>
      </c>
      <c r="I138" s="67" t="s">
        <v>868</v>
      </c>
      <c r="J138" s="67" t="s">
        <v>868</v>
      </c>
      <c r="K138" s="67" t="s">
        <v>868</v>
      </c>
      <c r="L138" s="67" t="s">
        <v>868</v>
      </c>
      <c r="M138" s="67" t="s">
        <v>868</v>
      </c>
      <c r="N138" s="67" t="s">
        <v>868</v>
      </c>
      <c r="O138" s="67" t="s">
        <v>868</v>
      </c>
      <c r="P138" s="67" t="s">
        <v>868</v>
      </c>
      <c r="Q138" s="67" t="s">
        <v>868</v>
      </c>
      <c r="R138" s="69" t="s">
        <v>640</v>
      </c>
      <c r="S138" s="67">
        <v>41290</v>
      </c>
      <c r="T138" s="50" t="s">
        <v>292</v>
      </c>
      <c r="U138" s="70">
        <v>35313916</v>
      </c>
    </row>
    <row r="139" spans="1:21" ht="63.75" customHeight="1" x14ac:dyDescent="0.2">
      <c r="A139" s="63" t="s">
        <v>876</v>
      </c>
      <c r="B139" s="64" t="s">
        <v>159</v>
      </c>
      <c r="C139" s="92" t="s">
        <v>984</v>
      </c>
      <c r="D139" s="66">
        <v>28893205</v>
      </c>
      <c r="E139" s="64" t="s">
        <v>155</v>
      </c>
      <c r="F139" s="67">
        <v>41284</v>
      </c>
      <c r="G139" s="67" t="s">
        <v>868</v>
      </c>
      <c r="H139" s="67" t="s">
        <v>868</v>
      </c>
      <c r="I139" s="67" t="s">
        <v>868</v>
      </c>
      <c r="J139" s="67" t="s">
        <v>868</v>
      </c>
      <c r="K139" s="67" t="s">
        <v>868</v>
      </c>
      <c r="L139" s="67" t="s">
        <v>868</v>
      </c>
      <c r="M139" s="67" t="s">
        <v>868</v>
      </c>
      <c r="N139" s="67" t="s">
        <v>868</v>
      </c>
      <c r="O139" s="67" t="s">
        <v>868</v>
      </c>
      <c r="P139" s="67" t="s">
        <v>868</v>
      </c>
      <c r="Q139" s="67" t="s">
        <v>868</v>
      </c>
      <c r="R139" s="69" t="s">
        <v>641</v>
      </c>
      <c r="S139" s="67">
        <v>41291</v>
      </c>
      <c r="T139" s="50" t="s">
        <v>293</v>
      </c>
      <c r="U139" s="70">
        <v>28893205</v>
      </c>
    </row>
    <row r="140" spans="1:21" ht="25.5" customHeight="1" x14ac:dyDescent="0.2">
      <c r="A140" s="63" t="s">
        <v>876</v>
      </c>
      <c r="B140" s="64" t="s">
        <v>159</v>
      </c>
      <c r="C140" s="92" t="s">
        <v>985</v>
      </c>
      <c r="D140" s="66">
        <v>16343632</v>
      </c>
      <c r="E140" s="64" t="s">
        <v>155</v>
      </c>
      <c r="F140" s="67">
        <v>41285</v>
      </c>
      <c r="G140" s="67" t="s">
        <v>868</v>
      </c>
      <c r="H140" s="67" t="s">
        <v>868</v>
      </c>
      <c r="I140" s="67" t="s">
        <v>868</v>
      </c>
      <c r="J140" s="67" t="s">
        <v>868</v>
      </c>
      <c r="K140" s="67" t="s">
        <v>868</v>
      </c>
      <c r="L140" s="67" t="s">
        <v>868</v>
      </c>
      <c r="M140" s="67" t="s">
        <v>868</v>
      </c>
      <c r="N140" s="67" t="s">
        <v>868</v>
      </c>
      <c r="O140" s="67" t="s">
        <v>868</v>
      </c>
      <c r="P140" s="67" t="s">
        <v>868</v>
      </c>
      <c r="Q140" s="67" t="s">
        <v>868</v>
      </c>
      <c r="R140" s="69" t="s">
        <v>642</v>
      </c>
      <c r="S140" s="67">
        <v>41288</v>
      </c>
      <c r="T140" s="50" t="s">
        <v>294</v>
      </c>
      <c r="U140" s="70">
        <v>16343632</v>
      </c>
    </row>
    <row r="141" spans="1:21" ht="63.75" customHeight="1" x14ac:dyDescent="0.2">
      <c r="A141" s="63" t="s">
        <v>876</v>
      </c>
      <c r="B141" s="64" t="s">
        <v>159</v>
      </c>
      <c r="C141" s="92" t="s">
        <v>986</v>
      </c>
      <c r="D141" s="66">
        <v>35313916</v>
      </c>
      <c r="E141" s="64" t="s">
        <v>155</v>
      </c>
      <c r="F141" s="67">
        <v>41285</v>
      </c>
      <c r="G141" s="67" t="s">
        <v>868</v>
      </c>
      <c r="H141" s="67" t="s">
        <v>868</v>
      </c>
      <c r="I141" s="67" t="s">
        <v>868</v>
      </c>
      <c r="J141" s="67" t="s">
        <v>868</v>
      </c>
      <c r="K141" s="67" t="s">
        <v>868</v>
      </c>
      <c r="L141" s="67" t="s">
        <v>868</v>
      </c>
      <c r="M141" s="67" t="s">
        <v>868</v>
      </c>
      <c r="N141" s="67" t="s">
        <v>868</v>
      </c>
      <c r="O141" s="67" t="s">
        <v>868</v>
      </c>
      <c r="P141" s="67" t="s">
        <v>868</v>
      </c>
      <c r="Q141" s="67" t="s">
        <v>868</v>
      </c>
      <c r="R141" s="69" t="s">
        <v>642</v>
      </c>
      <c r="S141" s="67">
        <v>41290</v>
      </c>
      <c r="T141" s="50" t="s">
        <v>295</v>
      </c>
      <c r="U141" s="70">
        <v>35313916</v>
      </c>
    </row>
    <row r="142" spans="1:21" ht="25.5" customHeight="1" x14ac:dyDescent="0.2">
      <c r="A142" s="63" t="s">
        <v>876</v>
      </c>
      <c r="B142" s="64" t="s">
        <v>159</v>
      </c>
      <c r="C142" s="92" t="s">
        <v>979</v>
      </c>
      <c r="D142" s="66">
        <v>16343632</v>
      </c>
      <c r="E142" s="64" t="s">
        <v>155</v>
      </c>
      <c r="F142" s="67">
        <v>41285</v>
      </c>
      <c r="G142" s="67" t="s">
        <v>868</v>
      </c>
      <c r="H142" s="67" t="s">
        <v>868</v>
      </c>
      <c r="I142" s="67" t="s">
        <v>868</v>
      </c>
      <c r="J142" s="67" t="s">
        <v>868</v>
      </c>
      <c r="K142" s="67" t="s">
        <v>868</v>
      </c>
      <c r="L142" s="67" t="s">
        <v>868</v>
      </c>
      <c r="M142" s="67" t="s">
        <v>868</v>
      </c>
      <c r="N142" s="67" t="s">
        <v>868</v>
      </c>
      <c r="O142" s="67" t="s">
        <v>868</v>
      </c>
      <c r="P142" s="67" t="s">
        <v>868</v>
      </c>
      <c r="Q142" s="67" t="s">
        <v>868</v>
      </c>
      <c r="R142" s="69" t="s">
        <v>643</v>
      </c>
      <c r="S142" s="67">
        <v>41289</v>
      </c>
      <c r="T142" s="50" t="s">
        <v>296</v>
      </c>
      <c r="U142" s="70">
        <v>16343632</v>
      </c>
    </row>
    <row r="143" spans="1:21" ht="25.5" customHeight="1" x14ac:dyDescent="0.2">
      <c r="A143" s="63" t="s">
        <v>876</v>
      </c>
      <c r="B143" s="64" t="s">
        <v>159</v>
      </c>
      <c r="C143" s="92" t="s">
        <v>979</v>
      </c>
      <c r="D143" s="66">
        <v>25682840</v>
      </c>
      <c r="E143" s="64" t="s">
        <v>155</v>
      </c>
      <c r="F143" s="67">
        <v>41285</v>
      </c>
      <c r="G143" s="67" t="s">
        <v>868</v>
      </c>
      <c r="H143" s="67" t="s">
        <v>868</v>
      </c>
      <c r="I143" s="67" t="s">
        <v>868</v>
      </c>
      <c r="J143" s="67" t="s">
        <v>868</v>
      </c>
      <c r="K143" s="67" t="s">
        <v>868</v>
      </c>
      <c r="L143" s="67" t="s">
        <v>868</v>
      </c>
      <c r="M143" s="67" t="s">
        <v>868</v>
      </c>
      <c r="N143" s="67" t="s">
        <v>868</v>
      </c>
      <c r="O143" s="67" t="s">
        <v>868</v>
      </c>
      <c r="P143" s="67" t="s">
        <v>868</v>
      </c>
      <c r="Q143" s="67" t="s">
        <v>868</v>
      </c>
      <c r="R143" s="69" t="s">
        <v>644</v>
      </c>
      <c r="S143" s="67">
        <v>41288</v>
      </c>
      <c r="T143" s="50" t="s">
        <v>297</v>
      </c>
      <c r="U143" s="70">
        <v>25682840</v>
      </c>
    </row>
    <row r="144" spans="1:21" ht="25.5" customHeight="1" x14ac:dyDescent="0.2">
      <c r="A144" s="63" t="s">
        <v>876</v>
      </c>
      <c r="B144" s="64" t="s">
        <v>159</v>
      </c>
      <c r="C144" s="92" t="s">
        <v>987</v>
      </c>
      <c r="D144" s="66">
        <v>30352448</v>
      </c>
      <c r="E144" s="64" t="s">
        <v>155</v>
      </c>
      <c r="F144" s="67">
        <v>41285</v>
      </c>
      <c r="G144" s="67" t="s">
        <v>868</v>
      </c>
      <c r="H144" s="67" t="s">
        <v>868</v>
      </c>
      <c r="I144" s="67" t="s">
        <v>868</v>
      </c>
      <c r="J144" s="67" t="s">
        <v>868</v>
      </c>
      <c r="K144" s="67" t="s">
        <v>868</v>
      </c>
      <c r="L144" s="67" t="s">
        <v>868</v>
      </c>
      <c r="M144" s="67" t="s">
        <v>868</v>
      </c>
      <c r="N144" s="67" t="s">
        <v>868</v>
      </c>
      <c r="O144" s="67" t="s">
        <v>868</v>
      </c>
      <c r="P144" s="67" t="s">
        <v>868</v>
      </c>
      <c r="Q144" s="67" t="s">
        <v>868</v>
      </c>
      <c r="R144" s="69" t="s">
        <v>645</v>
      </c>
      <c r="S144" s="67">
        <v>41288</v>
      </c>
      <c r="T144" s="50" t="s">
        <v>298</v>
      </c>
      <c r="U144" s="70">
        <v>30352448</v>
      </c>
    </row>
    <row r="145" spans="1:21" ht="38.25" customHeight="1" x14ac:dyDescent="0.2">
      <c r="A145" s="63" t="s">
        <v>876</v>
      </c>
      <c r="B145" s="64" t="s">
        <v>159</v>
      </c>
      <c r="C145" s="92" t="s">
        <v>988</v>
      </c>
      <c r="D145" s="66">
        <v>30206532</v>
      </c>
      <c r="E145" s="64" t="s">
        <v>155</v>
      </c>
      <c r="F145" s="67">
        <v>41284</v>
      </c>
      <c r="G145" s="67" t="s">
        <v>868</v>
      </c>
      <c r="H145" s="67" t="s">
        <v>868</v>
      </c>
      <c r="I145" s="67" t="s">
        <v>868</v>
      </c>
      <c r="J145" s="67" t="s">
        <v>868</v>
      </c>
      <c r="K145" s="67" t="s">
        <v>868</v>
      </c>
      <c r="L145" s="67" t="s">
        <v>868</v>
      </c>
      <c r="M145" s="67" t="s">
        <v>868</v>
      </c>
      <c r="N145" s="67" t="s">
        <v>868</v>
      </c>
      <c r="O145" s="67" t="s">
        <v>868</v>
      </c>
      <c r="P145" s="67" t="s">
        <v>868</v>
      </c>
      <c r="Q145" s="67" t="s">
        <v>868</v>
      </c>
      <c r="R145" s="69" t="s">
        <v>646</v>
      </c>
      <c r="S145" s="67">
        <v>41288</v>
      </c>
      <c r="T145" s="50" t="s">
        <v>299</v>
      </c>
      <c r="U145" s="70">
        <v>30206532</v>
      </c>
    </row>
    <row r="146" spans="1:21" ht="25.5" customHeight="1" x14ac:dyDescent="0.2">
      <c r="A146" s="63" t="s">
        <v>876</v>
      </c>
      <c r="B146" s="64" t="s">
        <v>159</v>
      </c>
      <c r="C146" s="92" t="s">
        <v>989</v>
      </c>
      <c r="D146" s="66">
        <v>64207110</v>
      </c>
      <c r="E146" s="64" t="s">
        <v>155</v>
      </c>
      <c r="F146" s="67">
        <v>41288</v>
      </c>
      <c r="G146" s="67" t="s">
        <v>868</v>
      </c>
      <c r="H146" s="67" t="s">
        <v>868</v>
      </c>
      <c r="I146" s="67" t="s">
        <v>868</v>
      </c>
      <c r="J146" s="67" t="s">
        <v>868</v>
      </c>
      <c r="K146" s="67" t="s">
        <v>868</v>
      </c>
      <c r="L146" s="67" t="s">
        <v>868</v>
      </c>
      <c r="M146" s="67" t="s">
        <v>868</v>
      </c>
      <c r="N146" s="67" t="s">
        <v>868</v>
      </c>
      <c r="O146" s="67" t="s">
        <v>868</v>
      </c>
      <c r="P146" s="67" t="s">
        <v>868</v>
      </c>
      <c r="Q146" s="67" t="s">
        <v>868</v>
      </c>
      <c r="R146" s="69" t="s">
        <v>647</v>
      </c>
      <c r="S146" s="67">
        <v>41289</v>
      </c>
      <c r="T146" s="50" t="s">
        <v>300</v>
      </c>
      <c r="U146" s="70">
        <v>64207110</v>
      </c>
    </row>
    <row r="147" spans="1:21" ht="25.5" customHeight="1" x14ac:dyDescent="0.2">
      <c r="A147" s="63" t="s">
        <v>876</v>
      </c>
      <c r="B147" s="64" t="s">
        <v>159</v>
      </c>
      <c r="C147" s="92" t="s">
        <v>990</v>
      </c>
      <c r="D147" s="66">
        <v>35313916</v>
      </c>
      <c r="E147" s="64" t="s">
        <v>155</v>
      </c>
      <c r="F147" s="67">
        <v>41288</v>
      </c>
      <c r="G147" s="67" t="s">
        <v>868</v>
      </c>
      <c r="H147" s="67" t="s">
        <v>868</v>
      </c>
      <c r="I147" s="67" t="s">
        <v>868</v>
      </c>
      <c r="J147" s="67" t="s">
        <v>868</v>
      </c>
      <c r="K147" s="67" t="s">
        <v>868</v>
      </c>
      <c r="L147" s="67" t="s">
        <v>868</v>
      </c>
      <c r="M147" s="67" t="s">
        <v>868</v>
      </c>
      <c r="N147" s="67" t="s">
        <v>868</v>
      </c>
      <c r="O147" s="67" t="s">
        <v>868</v>
      </c>
      <c r="P147" s="67" t="s">
        <v>868</v>
      </c>
      <c r="Q147" s="67" t="s">
        <v>868</v>
      </c>
      <c r="R147" s="69" t="s">
        <v>648</v>
      </c>
      <c r="S147" s="67">
        <v>41289</v>
      </c>
      <c r="T147" s="50" t="s">
        <v>301</v>
      </c>
      <c r="U147" s="70">
        <v>35313916</v>
      </c>
    </row>
    <row r="148" spans="1:21" ht="25.5" customHeight="1" x14ac:dyDescent="0.2">
      <c r="A148" s="63" t="s">
        <v>876</v>
      </c>
      <c r="B148" s="64" t="s">
        <v>159</v>
      </c>
      <c r="C148" s="92" t="s">
        <v>990</v>
      </c>
      <c r="D148" s="66">
        <v>51365688</v>
      </c>
      <c r="E148" s="64" t="s">
        <v>155</v>
      </c>
      <c r="F148" s="67">
        <v>41288</v>
      </c>
      <c r="G148" s="67" t="s">
        <v>868</v>
      </c>
      <c r="H148" s="67" t="s">
        <v>868</v>
      </c>
      <c r="I148" s="67" t="s">
        <v>868</v>
      </c>
      <c r="J148" s="67" t="s">
        <v>868</v>
      </c>
      <c r="K148" s="67" t="s">
        <v>868</v>
      </c>
      <c r="L148" s="67" t="s">
        <v>868</v>
      </c>
      <c r="M148" s="67" t="s">
        <v>868</v>
      </c>
      <c r="N148" s="67" t="s">
        <v>868</v>
      </c>
      <c r="O148" s="67" t="s">
        <v>868</v>
      </c>
      <c r="P148" s="67" t="s">
        <v>868</v>
      </c>
      <c r="Q148" s="67" t="s">
        <v>868</v>
      </c>
      <c r="R148" s="69" t="s">
        <v>649</v>
      </c>
      <c r="S148" s="67">
        <v>41289</v>
      </c>
      <c r="T148" s="50" t="s">
        <v>302</v>
      </c>
      <c r="U148" s="70">
        <v>51365688</v>
      </c>
    </row>
    <row r="149" spans="1:21" ht="25.5" customHeight="1" x14ac:dyDescent="0.2">
      <c r="A149" s="63" t="s">
        <v>876</v>
      </c>
      <c r="B149" s="64" t="s">
        <v>159</v>
      </c>
      <c r="C149" s="92" t="s">
        <v>990</v>
      </c>
      <c r="D149" s="66">
        <v>41734627</v>
      </c>
      <c r="E149" s="64" t="s">
        <v>155</v>
      </c>
      <c r="F149" s="67">
        <v>41288</v>
      </c>
      <c r="G149" s="67" t="s">
        <v>868</v>
      </c>
      <c r="H149" s="67" t="s">
        <v>868</v>
      </c>
      <c r="I149" s="67" t="s">
        <v>868</v>
      </c>
      <c r="J149" s="67" t="s">
        <v>868</v>
      </c>
      <c r="K149" s="67" t="s">
        <v>868</v>
      </c>
      <c r="L149" s="67" t="s">
        <v>868</v>
      </c>
      <c r="M149" s="67" t="s">
        <v>868</v>
      </c>
      <c r="N149" s="67" t="s">
        <v>868</v>
      </c>
      <c r="O149" s="67" t="s">
        <v>868</v>
      </c>
      <c r="P149" s="67" t="s">
        <v>868</v>
      </c>
      <c r="Q149" s="67" t="s">
        <v>868</v>
      </c>
      <c r="R149" s="69" t="s">
        <v>650</v>
      </c>
      <c r="S149" s="67">
        <v>41289</v>
      </c>
      <c r="T149" s="50" t="s">
        <v>303</v>
      </c>
      <c r="U149" s="70">
        <v>41734627</v>
      </c>
    </row>
    <row r="150" spans="1:21" ht="25.5" customHeight="1" x14ac:dyDescent="0.2">
      <c r="A150" s="63" t="s">
        <v>876</v>
      </c>
      <c r="B150" s="64" t="s">
        <v>159</v>
      </c>
      <c r="C150" s="92" t="s">
        <v>990</v>
      </c>
      <c r="D150" s="66">
        <v>41734627</v>
      </c>
      <c r="E150" s="64" t="s">
        <v>155</v>
      </c>
      <c r="F150" s="67">
        <v>41288</v>
      </c>
      <c r="G150" s="67" t="s">
        <v>868</v>
      </c>
      <c r="H150" s="67" t="s">
        <v>868</v>
      </c>
      <c r="I150" s="67" t="s">
        <v>868</v>
      </c>
      <c r="J150" s="67" t="s">
        <v>868</v>
      </c>
      <c r="K150" s="67" t="s">
        <v>868</v>
      </c>
      <c r="L150" s="67" t="s">
        <v>868</v>
      </c>
      <c r="M150" s="67" t="s">
        <v>868</v>
      </c>
      <c r="N150" s="67" t="s">
        <v>868</v>
      </c>
      <c r="O150" s="67" t="s">
        <v>868</v>
      </c>
      <c r="P150" s="67" t="s">
        <v>868</v>
      </c>
      <c r="Q150" s="67" t="s">
        <v>868</v>
      </c>
      <c r="R150" s="69" t="s">
        <v>651</v>
      </c>
      <c r="S150" s="67">
        <v>41291</v>
      </c>
      <c r="T150" s="50" t="s">
        <v>304</v>
      </c>
      <c r="U150" s="70">
        <v>41734627</v>
      </c>
    </row>
    <row r="151" spans="1:21" ht="25.5" customHeight="1" x14ac:dyDescent="0.2">
      <c r="A151" s="63" t="s">
        <v>876</v>
      </c>
      <c r="B151" s="64" t="s">
        <v>159</v>
      </c>
      <c r="C151" s="92" t="s">
        <v>990</v>
      </c>
      <c r="D151" s="66">
        <v>41734627</v>
      </c>
      <c r="E151" s="64" t="s">
        <v>155</v>
      </c>
      <c r="F151" s="67">
        <v>41288</v>
      </c>
      <c r="G151" s="67" t="s">
        <v>868</v>
      </c>
      <c r="H151" s="67" t="s">
        <v>868</v>
      </c>
      <c r="I151" s="67" t="s">
        <v>868</v>
      </c>
      <c r="J151" s="67" t="s">
        <v>868</v>
      </c>
      <c r="K151" s="67" t="s">
        <v>868</v>
      </c>
      <c r="L151" s="67" t="s">
        <v>868</v>
      </c>
      <c r="M151" s="67" t="s">
        <v>868</v>
      </c>
      <c r="N151" s="67" t="s">
        <v>868</v>
      </c>
      <c r="O151" s="67" t="s">
        <v>868</v>
      </c>
      <c r="P151" s="67" t="s">
        <v>868</v>
      </c>
      <c r="Q151" s="67" t="s">
        <v>868</v>
      </c>
      <c r="R151" s="69" t="s">
        <v>652</v>
      </c>
      <c r="S151" s="67">
        <v>41289</v>
      </c>
      <c r="T151" s="50" t="s">
        <v>305</v>
      </c>
      <c r="U151" s="70">
        <v>41734627</v>
      </c>
    </row>
    <row r="152" spans="1:21" ht="25.5" customHeight="1" x14ac:dyDescent="0.2">
      <c r="A152" s="63" t="s">
        <v>876</v>
      </c>
      <c r="B152" s="64" t="s">
        <v>159</v>
      </c>
      <c r="C152" s="92" t="s">
        <v>990</v>
      </c>
      <c r="D152" s="66">
        <v>51365688</v>
      </c>
      <c r="E152" s="64" t="s">
        <v>155</v>
      </c>
      <c r="F152" s="67">
        <v>41288</v>
      </c>
      <c r="G152" s="67" t="s">
        <v>868</v>
      </c>
      <c r="H152" s="67" t="s">
        <v>868</v>
      </c>
      <c r="I152" s="67" t="s">
        <v>868</v>
      </c>
      <c r="J152" s="67" t="s">
        <v>868</v>
      </c>
      <c r="K152" s="67" t="s">
        <v>868</v>
      </c>
      <c r="L152" s="67" t="s">
        <v>868</v>
      </c>
      <c r="M152" s="67" t="s">
        <v>868</v>
      </c>
      <c r="N152" s="67" t="s">
        <v>868</v>
      </c>
      <c r="O152" s="67" t="s">
        <v>868</v>
      </c>
      <c r="P152" s="67" t="s">
        <v>868</v>
      </c>
      <c r="Q152" s="67" t="s">
        <v>868</v>
      </c>
      <c r="R152" s="69" t="s">
        <v>653</v>
      </c>
      <c r="S152" s="67">
        <v>41289</v>
      </c>
      <c r="T152" s="50" t="s">
        <v>306</v>
      </c>
      <c r="U152" s="70">
        <v>51365688</v>
      </c>
    </row>
    <row r="153" spans="1:21" ht="24" customHeight="1" x14ac:dyDescent="0.2">
      <c r="A153" s="63" t="s">
        <v>876</v>
      </c>
      <c r="B153" s="64" t="s">
        <v>159</v>
      </c>
      <c r="C153" s="92" t="s">
        <v>991</v>
      </c>
      <c r="D153" s="66">
        <v>7004412</v>
      </c>
      <c r="E153" s="64" t="s">
        <v>155</v>
      </c>
      <c r="F153" s="67">
        <v>41284</v>
      </c>
      <c r="G153" s="67" t="s">
        <v>868</v>
      </c>
      <c r="H153" s="67" t="s">
        <v>868</v>
      </c>
      <c r="I153" s="67" t="s">
        <v>868</v>
      </c>
      <c r="J153" s="67" t="s">
        <v>868</v>
      </c>
      <c r="K153" s="67" t="s">
        <v>868</v>
      </c>
      <c r="L153" s="67" t="s">
        <v>868</v>
      </c>
      <c r="M153" s="67" t="s">
        <v>868</v>
      </c>
      <c r="N153" s="67" t="s">
        <v>868</v>
      </c>
      <c r="O153" s="67" t="s">
        <v>868</v>
      </c>
      <c r="P153" s="67" t="s">
        <v>868</v>
      </c>
      <c r="Q153" s="67" t="s">
        <v>868</v>
      </c>
      <c r="R153" s="69" t="s">
        <v>654</v>
      </c>
      <c r="S153" s="67">
        <v>41290</v>
      </c>
      <c r="T153" s="50" t="s">
        <v>307</v>
      </c>
      <c r="U153" s="70">
        <v>7004412</v>
      </c>
    </row>
    <row r="154" spans="1:21" ht="24" customHeight="1" x14ac:dyDescent="0.2">
      <c r="A154" s="63" t="s">
        <v>876</v>
      </c>
      <c r="B154" s="64" t="s">
        <v>159</v>
      </c>
      <c r="C154" s="92" t="s">
        <v>991</v>
      </c>
      <c r="D154" s="66">
        <v>8755518</v>
      </c>
      <c r="E154" s="64" t="s">
        <v>155</v>
      </c>
      <c r="F154" s="67">
        <v>41284</v>
      </c>
      <c r="G154" s="67" t="s">
        <v>868</v>
      </c>
      <c r="H154" s="67" t="s">
        <v>868</v>
      </c>
      <c r="I154" s="67" t="s">
        <v>868</v>
      </c>
      <c r="J154" s="67" t="s">
        <v>868</v>
      </c>
      <c r="K154" s="67" t="s">
        <v>868</v>
      </c>
      <c r="L154" s="67" t="s">
        <v>868</v>
      </c>
      <c r="M154" s="67" t="s">
        <v>868</v>
      </c>
      <c r="N154" s="67" t="s">
        <v>868</v>
      </c>
      <c r="O154" s="67" t="s">
        <v>868</v>
      </c>
      <c r="P154" s="67" t="s">
        <v>868</v>
      </c>
      <c r="Q154" s="67" t="s">
        <v>868</v>
      </c>
      <c r="R154" s="69" t="s">
        <v>655</v>
      </c>
      <c r="S154" s="67">
        <v>41289</v>
      </c>
      <c r="T154" s="50" t="s">
        <v>308</v>
      </c>
      <c r="U154" s="70">
        <v>8755518</v>
      </c>
    </row>
    <row r="155" spans="1:21" ht="24" customHeight="1" x14ac:dyDescent="0.2">
      <c r="A155" s="63" t="s">
        <v>876</v>
      </c>
      <c r="B155" s="64" t="s">
        <v>159</v>
      </c>
      <c r="C155" s="92" t="s">
        <v>991</v>
      </c>
      <c r="D155" s="66">
        <v>8755518</v>
      </c>
      <c r="E155" s="64" t="s">
        <v>155</v>
      </c>
      <c r="F155" s="67">
        <v>41284</v>
      </c>
      <c r="G155" s="67" t="s">
        <v>868</v>
      </c>
      <c r="H155" s="67" t="s">
        <v>868</v>
      </c>
      <c r="I155" s="67" t="s">
        <v>868</v>
      </c>
      <c r="J155" s="67" t="s">
        <v>868</v>
      </c>
      <c r="K155" s="67" t="s">
        <v>868</v>
      </c>
      <c r="L155" s="67" t="s">
        <v>868</v>
      </c>
      <c r="M155" s="67" t="s">
        <v>868</v>
      </c>
      <c r="N155" s="67" t="s">
        <v>868</v>
      </c>
      <c r="O155" s="67" t="s">
        <v>868</v>
      </c>
      <c r="P155" s="67" t="s">
        <v>868</v>
      </c>
      <c r="Q155" s="67" t="s">
        <v>868</v>
      </c>
      <c r="R155" s="69" t="s">
        <v>656</v>
      </c>
      <c r="S155" s="67">
        <v>41289</v>
      </c>
      <c r="T155" s="50" t="s">
        <v>309</v>
      </c>
      <c r="U155" s="70">
        <v>8755518</v>
      </c>
    </row>
    <row r="156" spans="1:21" ht="24" customHeight="1" x14ac:dyDescent="0.2">
      <c r="A156" s="63" t="s">
        <v>876</v>
      </c>
      <c r="B156" s="64" t="s">
        <v>159</v>
      </c>
      <c r="C156" s="92" t="s">
        <v>991</v>
      </c>
      <c r="D156" s="66">
        <v>8755518</v>
      </c>
      <c r="E156" s="64" t="s">
        <v>155</v>
      </c>
      <c r="F156" s="67">
        <v>41284</v>
      </c>
      <c r="G156" s="67" t="s">
        <v>868</v>
      </c>
      <c r="H156" s="67" t="s">
        <v>868</v>
      </c>
      <c r="I156" s="67" t="s">
        <v>868</v>
      </c>
      <c r="J156" s="67" t="s">
        <v>868</v>
      </c>
      <c r="K156" s="67" t="s">
        <v>868</v>
      </c>
      <c r="L156" s="67" t="s">
        <v>868</v>
      </c>
      <c r="M156" s="67" t="s">
        <v>868</v>
      </c>
      <c r="N156" s="67" t="s">
        <v>868</v>
      </c>
      <c r="O156" s="67" t="s">
        <v>868</v>
      </c>
      <c r="P156" s="67" t="s">
        <v>868</v>
      </c>
      <c r="Q156" s="67" t="s">
        <v>868</v>
      </c>
      <c r="R156" s="69" t="s">
        <v>657</v>
      </c>
      <c r="S156" s="67">
        <v>41290</v>
      </c>
      <c r="T156" s="50" t="s">
        <v>310</v>
      </c>
      <c r="U156" s="70">
        <v>8755518</v>
      </c>
    </row>
    <row r="157" spans="1:21" ht="24" customHeight="1" x14ac:dyDescent="0.2">
      <c r="A157" s="63" t="s">
        <v>876</v>
      </c>
      <c r="B157" s="64" t="s">
        <v>159</v>
      </c>
      <c r="C157" s="92" t="s">
        <v>991</v>
      </c>
      <c r="D157" s="66">
        <v>8755518</v>
      </c>
      <c r="E157" s="64" t="s">
        <v>155</v>
      </c>
      <c r="F157" s="67">
        <v>41284</v>
      </c>
      <c r="G157" s="67" t="s">
        <v>868</v>
      </c>
      <c r="H157" s="67" t="s">
        <v>868</v>
      </c>
      <c r="I157" s="67" t="s">
        <v>868</v>
      </c>
      <c r="J157" s="67" t="s">
        <v>868</v>
      </c>
      <c r="K157" s="67" t="s">
        <v>868</v>
      </c>
      <c r="L157" s="67" t="s">
        <v>868</v>
      </c>
      <c r="M157" s="67" t="s">
        <v>868</v>
      </c>
      <c r="N157" s="67" t="s">
        <v>868</v>
      </c>
      <c r="O157" s="67" t="s">
        <v>868</v>
      </c>
      <c r="P157" s="67" t="s">
        <v>868</v>
      </c>
      <c r="Q157" s="67" t="s">
        <v>868</v>
      </c>
      <c r="R157" s="69" t="s">
        <v>658</v>
      </c>
      <c r="S157" s="67">
        <v>41289</v>
      </c>
      <c r="T157" s="50" t="s">
        <v>311</v>
      </c>
      <c r="U157" s="70">
        <v>8755518</v>
      </c>
    </row>
    <row r="158" spans="1:21" ht="24" customHeight="1" x14ac:dyDescent="0.2">
      <c r="A158" s="63" t="s">
        <v>876</v>
      </c>
      <c r="B158" s="64" t="s">
        <v>159</v>
      </c>
      <c r="C158" s="92" t="s">
        <v>991</v>
      </c>
      <c r="D158" s="66">
        <v>8755518</v>
      </c>
      <c r="E158" s="64" t="s">
        <v>155</v>
      </c>
      <c r="F158" s="67">
        <v>41284</v>
      </c>
      <c r="G158" s="67" t="s">
        <v>868</v>
      </c>
      <c r="H158" s="67" t="s">
        <v>868</v>
      </c>
      <c r="I158" s="67" t="s">
        <v>868</v>
      </c>
      <c r="J158" s="67" t="s">
        <v>868</v>
      </c>
      <c r="K158" s="67" t="s">
        <v>868</v>
      </c>
      <c r="L158" s="67" t="s">
        <v>868</v>
      </c>
      <c r="M158" s="67" t="s">
        <v>868</v>
      </c>
      <c r="N158" s="67" t="s">
        <v>868</v>
      </c>
      <c r="O158" s="67" t="s">
        <v>868</v>
      </c>
      <c r="P158" s="67" t="s">
        <v>868</v>
      </c>
      <c r="Q158" s="67" t="s">
        <v>868</v>
      </c>
      <c r="R158" s="69" t="s">
        <v>659</v>
      </c>
      <c r="S158" s="67">
        <v>41289</v>
      </c>
      <c r="T158" s="84" t="s">
        <v>312</v>
      </c>
      <c r="U158" s="83">
        <v>8755518</v>
      </c>
    </row>
    <row r="159" spans="1:21" ht="25.5" customHeight="1" x14ac:dyDescent="0.2">
      <c r="A159" s="63" t="s">
        <v>876</v>
      </c>
      <c r="B159" s="64" t="s">
        <v>159</v>
      </c>
      <c r="C159" s="92" t="s">
        <v>992</v>
      </c>
      <c r="D159" s="66">
        <v>7004412</v>
      </c>
      <c r="E159" s="64" t="s">
        <v>155</v>
      </c>
      <c r="F159" s="67">
        <v>41284</v>
      </c>
      <c r="G159" s="67" t="s">
        <v>868</v>
      </c>
      <c r="H159" s="67" t="s">
        <v>868</v>
      </c>
      <c r="I159" s="67" t="s">
        <v>868</v>
      </c>
      <c r="J159" s="67" t="s">
        <v>868</v>
      </c>
      <c r="K159" s="67" t="s">
        <v>868</v>
      </c>
      <c r="L159" s="67" t="s">
        <v>868</v>
      </c>
      <c r="M159" s="67" t="s">
        <v>868</v>
      </c>
      <c r="N159" s="67" t="s">
        <v>868</v>
      </c>
      <c r="O159" s="67" t="s">
        <v>868</v>
      </c>
      <c r="P159" s="67" t="s">
        <v>868</v>
      </c>
      <c r="Q159" s="67" t="s">
        <v>868</v>
      </c>
      <c r="R159" s="69" t="s">
        <v>660</v>
      </c>
      <c r="S159" s="67">
        <v>41289</v>
      </c>
      <c r="T159" s="84" t="s">
        <v>313</v>
      </c>
      <c r="U159" s="83">
        <v>7004412</v>
      </c>
    </row>
    <row r="160" spans="1:21" ht="25.5" customHeight="1" x14ac:dyDescent="0.2">
      <c r="A160" s="63" t="s">
        <v>876</v>
      </c>
      <c r="B160" s="64" t="s">
        <v>159</v>
      </c>
      <c r="C160" s="92" t="s">
        <v>993</v>
      </c>
      <c r="D160" s="66">
        <v>8755518</v>
      </c>
      <c r="E160" s="64" t="s">
        <v>155</v>
      </c>
      <c r="F160" s="67">
        <v>41284</v>
      </c>
      <c r="G160" s="67" t="s">
        <v>868</v>
      </c>
      <c r="H160" s="67" t="s">
        <v>868</v>
      </c>
      <c r="I160" s="67" t="s">
        <v>868</v>
      </c>
      <c r="J160" s="67" t="s">
        <v>868</v>
      </c>
      <c r="K160" s="67" t="s">
        <v>868</v>
      </c>
      <c r="L160" s="67" t="s">
        <v>868</v>
      </c>
      <c r="M160" s="67" t="s">
        <v>868</v>
      </c>
      <c r="N160" s="67" t="s">
        <v>868</v>
      </c>
      <c r="O160" s="67" t="s">
        <v>868</v>
      </c>
      <c r="P160" s="67" t="s">
        <v>868</v>
      </c>
      <c r="Q160" s="67" t="s">
        <v>868</v>
      </c>
      <c r="R160" s="69" t="s">
        <v>661</v>
      </c>
      <c r="S160" s="67">
        <v>41289</v>
      </c>
      <c r="T160" s="84" t="s">
        <v>314</v>
      </c>
      <c r="U160" s="83">
        <v>8755518</v>
      </c>
    </row>
    <row r="161" spans="1:21" ht="25.5" customHeight="1" x14ac:dyDescent="0.2">
      <c r="A161" s="63" t="s">
        <v>876</v>
      </c>
      <c r="B161" s="64" t="s">
        <v>159</v>
      </c>
      <c r="C161" s="92" t="s">
        <v>991</v>
      </c>
      <c r="D161" s="66">
        <v>8755518</v>
      </c>
      <c r="E161" s="64" t="s">
        <v>155</v>
      </c>
      <c r="F161" s="67">
        <v>41284</v>
      </c>
      <c r="G161" s="67" t="s">
        <v>868</v>
      </c>
      <c r="H161" s="67" t="s">
        <v>868</v>
      </c>
      <c r="I161" s="67" t="s">
        <v>868</v>
      </c>
      <c r="J161" s="67" t="s">
        <v>868</v>
      </c>
      <c r="K161" s="67" t="s">
        <v>868</v>
      </c>
      <c r="L161" s="67" t="s">
        <v>868</v>
      </c>
      <c r="M161" s="67" t="s">
        <v>868</v>
      </c>
      <c r="N161" s="67" t="s">
        <v>868</v>
      </c>
      <c r="O161" s="67" t="s">
        <v>868</v>
      </c>
      <c r="P161" s="67" t="s">
        <v>868</v>
      </c>
      <c r="Q161" s="67" t="s">
        <v>868</v>
      </c>
      <c r="R161" s="69" t="s">
        <v>662</v>
      </c>
      <c r="S161" s="67">
        <v>41289</v>
      </c>
      <c r="T161" s="50" t="s">
        <v>315</v>
      </c>
      <c r="U161" s="70">
        <v>8755518</v>
      </c>
    </row>
    <row r="162" spans="1:21" ht="24" customHeight="1" x14ac:dyDescent="0.2">
      <c r="A162" s="63" t="s">
        <v>876</v>
      </c>
      <c r="B162" s="64" t="s">
        <v>159</v>
      </c>
      <c r="C162" s="92" t="s">
        <v>991</v>
      </c>
      <c r="D162" s="66">
        <v>8755518</v>
      </c>
      <c r="E162" s="64" t="s">
        <v>155</v>
      </c>
      <c r="F162" s="67">
        <v>41284</v>
      </c>
      <c r="G162" s="67" t="s">
        <v>868</v>
      </c>
      <c r="H162" s="67" t="s">
        <v>868</v>
      </c>
      <c r="I162" s="67" t="s">
        <v>868</v>
      </c>
      <c r="J162" s="67" t="s">
        <v>868</v>
      </c>
      <c r="K162" s="67" t="s">
        <v>868</v>
      </c>
      <c r="L162" s="67" t="s">
        <v>868</v>
      </c>
      <c r="M162" s="67" t="s">
        <v>868</v>
      </c>
      <c r="N162" s="67" t="s">
        <v>868</v>
      </c>
      <c r="O162" s="67" t="s">
        <v>868</v>
      </c>
      <c r="P162" s="67" t="s">
        <v>868</v>
      </c>
      <c r="Q162" s="67" t="s">
        <v>868</v>
      </c>
      <c r="R162" s="69" t="s">
        <v>663</v>
      </c>
      <c r="S162" s="67">
        <v>41289</v>
      </c>
      <c r="T162" s="50" t="s">
        <v>316</v>
      </c>
      <c r="U162" s="70">
        <v>8755518</v>
      </c>
    </row>
    <row r="163" spans="1:21" ht="24" customHeight="1" x14ac:dyDescent="0.2">
      <c r="A163" s="63" t="s">
        <v>876</v>
      </c>
      <c r="B163" s="64" t="s">
        <v>159</v>
      </c>
      <c r="C163" s="92" t="s">
        <v>991</v>
      </c>
      <c r="D163" s="66">
        <v>7004412</v>
      </c>
      <c r="E163" s="64" t="s">
        <v>155</v>
      </c>
      <c r="F163" s="67">
        <v>41284</v>
      </c>
      <c r="G163" s="67" t="s">
        <v>868</v>
      </c>
      <c r="H163" s="67" t="s">
        <v>868</v>
      </c>
      <c r="I163" s="67" t="s">
        <v>868</v>
      </c>
      <c r="J163" s="67" t="s">
        <v>868</v>
      </c>
      <c r="K163" s="67" t="s">
        <v>868</v>
      </c>
      <c r="L163" s="67" t="s">
        <v>868</v>
      </c>
      <c r="M163" s="67" t="s">
        <v>868</v>
      </c>
      <c r="N163" s="67" t="s">
        <v>868</v>
      </c>
      <c r="O163" s="67" t="s">
        <v>868</v>
      </c>
      <c r="P163" s="67" t="s">
        <v>868</v>
      </c>
      <c r="Q163" s="67" t="s">
        <v>868</v>
      </c>
      <c r="R163" s="69" t="s">
        <v>664</v>
      </c>
      <c r="S163" s="67">
        <v>41291</v>
      </c>
      <c r="T163" s="50" t="s">
        <v>317</v>
      </c>
      <c r="U163" s="70">
        <v>7004412</v>
      </c>
    </row>
    <row r="164" spans="1:21" ht="25.5" customHeight="1" x14ac:dyDescent="0.2">
      <c r="A164" s="63" t="s">
        <v>876</v>
      </c>
      <c r="B164" s="64" t="s">
        <v>159</v>
      </c>
      <c r="C164" s="92" t="s">
        <v>994</v>
      </c>
      <c r="D164" s="66">
        <v>7004412</v>
      </c>
      <c r="E164" s="64" t="s">
        <v>155</v>
      </c>
      <c r="F164" s="67">
        <v>41284</v>
      </c>
      <c r="G164" s="67" t="s">
        <v>868</v>
      </c>
      <c r="H164" s="67" t="s">
        <v>868</v>
      </c>
      <c r="I164" s="67" t="s">
        <v>868</v>
      </c>
      <c r="J164" s="67" t="s">
        <v>868</v>
      </c>
      <c r="K164" s="67" t="s">
        <v>868</v>
      </c>
      <c r="L164" s="67" t="s">
        <v>868</v>
      </c>
      <c r="M164" s="67" t="s">
        <v>868</v>
      </c>
      <c r="N164" s="67" t="s">
        <v>868</v>
      </c>
      <c r="O164" s="67" t="s">
        <v>868</v>
      </c>
      <c r="P164" s="67" t="s">
        <v>868</v>
      </c>
      <c r="Q164" s="67" t="s">
        <v>868</v>
      </c>
      <c r="R164" s="69" t="s">
        <v>665</v>
      </c>
      <c r="S164" s="67">
        <v>41289</v>
      </c>
      <c r="T164" s="50" t="s">
        <v>318</v>
      </c>
      <c r="U164" s="70">
        <v>7004412</v>
      </c>
    </row>
    <row r="165" spans="1:21" ht="51" customHeight="1" x14ac:dyDescent="0.2">
      <c r="A165" s="63" t="s">
        <v>876</v>
      </c>
      <c r="B165" s="64" t="s">
        <v>159</v>
      </c>
      <c r="C165" s="92" t="s">
        <v>995</v>
      </c>
      <c r="D165" s="66">
        <v>43631655</v>
      </c>
      <c r="E165" s="64" t="s">
        <v>155</v>
      </c>
      <c r="F165" s="67">
        <v>41288</v>
      </c>
      <c r="G165" s="67" t="s">
        <v>868</v>
      </c>
      <c r="H165" s="67" t="s">
        <v>868</v>
      </c>
      <c r="I165" s="67" t="s">
        <v>868</v>
      </c>
      <c r="J165" s="67" t="s">
        <v>868</v>
      </c>
      <c r="K165" s="67" t="s">
        <v>868</v>
      </c>
      <c r="L165" s="67" t="s">
        <v>868</v>
      </c>
      <c r="M165" s="67" t="s">
        <v>868</v>
      </c>
      <c r="N165" s="67" t="s">
        <v>868</v>
      </c>
      <c r="O165" s="67" t="s">
        <v>868</v>
      </c>
      <c r="P165" s="67" t="s">
        <v>868</v>
      </c>
      <c r="Q165" s="67" t="s">
        <v>868</v>
      </c>
      <c r="R165" s="69" t="s">
        <v>666</v>
      </c>
      <c r="S165" s="67">
        <v>41289</v>
      </c>
      <c r="T165" s="50" t="s">
        <v>319</v>
      </c>
      <c r="U165" s="70">
        <v>43631655</v>
      </c>
    </row>
    <row r="166" spans="1:21" ht="25.5" customHeight="1" x14ac:dyDescent="0.2">
      <c r="A166" s="63" t="s">
        <v>876</v>
      </c>
      <c r="B166" s="64" t="s">
        <v>159</v>
      </c>
      <c r="C166" s="92" t="s">
        <v>996</v>
      </c>
      <c r="D166" s="66">
        <v>25682848</v>
      </c>
      <c r="E166" s="64" t="s">
        <v>155</v>
      </c>
      <c r="F166" s="67">
        <v>41284</v>
      </c>
      <c r="G166" s="67" t="s">
        <v>868</v>
      </c>
      <c r="H166" s="67" t="s">
        <v>868</v>
      </c>
      <c r="I166" s="67" t="s">
        <v>868</v>
      </c>
      <c r="J166" s="67" t="s">
        <v>868</v>
      </c>
      <c r="K166" s="67" t="s">
        <v>868</v>
      </c>
      <c r="L166" s="67" t="s">
        <v>868</v>
      </c>
      <c r="M166" s="67" t="s">
        <v>868</v>
      </c>
      <c r="N166" s="67" t="s">
        <v>868</v>
      </c>
      <c r="O166" s="67" t="s">
        <v>868</v>
      </c>
      <c r="P166" s="67" t="s">
        <v>868</v>
      </c>
      <c r="Q166" s="67" t="s">
        <v>868</v>
      </c>
      <c r="R166" s="69" t="s">
        <v>667</v>
      </c>
      <c r="S166" s="67">
        <v>41290</v>
      </c>
      <c r="T166" s="50" t="s">
        <v>320</v>
      </c>
      <c r="U166" s="70">
        <v>25682848</v>
      </c>
    </row>
    <row r="167" spans="1:21" ht="38.25" customHeight="1" x14ac:dyDescent="0.2">
      <c r="A167" s="63" t="s">
        <v>876</v>
      </c>
      <c r="B167" s="64" t="s">
        <v>159</v>
      </c>
      <c r="C167" s="92" t="s">
        <v>997</v>
      </c>
      <c r="D167" s="66">
        <v>30352456</v>
      </c>
      <c r="E167" s="64" t="s">
        <v>155</v>
      </c>
      <c r="F167" s="67">
        <v>41289</v>
      </c>
      <c r="G167" s="67" t="s">
        <v>868</v>
      </c>
      <c r="H167" s="67" t="s">
        <v>868</v>
      </c>
      <c r="I167" s="67" t="s">
        <v>868</v>
      </c>
      <c r="J167" s="67" t="s">
        <v>868</v>
      </c>
      <c r="K167" s="67" t="s">
        <v>868</v>
      </c>
      <c r="L167" s="67" t="s">
        <v>868</v>
      </c>
      <c r="M167" s="67" t="s">
        <v>868</v>
      </c>
      <c r="N167" s="67" t="s">
        <v>868</v>
      </c>
      <c r="O167" s="67" t="s">
        <v>868</v>
      </c>
      <c r="P167" s="67" t="s">
        <v>868</v>
      </c>
      <c r="Q167" s="67" t="s">
        <v>868</v>
      </c>
      <c r="R167" s="69" t="s">
        <v>668</v>
      </c>
      <c r="S167" s="67">
        <v>41289</v>
      </c>
      <c r="T167" s="50" t="s">
        <v>321</v>
      </c>
      <c r="U167" s="70">
        <v>30352456</v>
      </c>
    </row>
    <row r="168" spans="1:21" ht="25.5" customHeight="1" x14ac:dyDescent="0.2">
      <c r="A168" s="63" t="s">
        <v>876</v>
      </c>
      <c r="B168" s="64" t="s">
        <v>159</v>
      </c>
      <c r="C168" s="92" t="s">
        <v>990</v>
      </c>
      <c r="D168" s="66">
        <v>22472494</v>
      </c>
      <c r="E168" s="64" t="s">
        <v>155</v>
      </c>
      <c r="F168" s="67">
        <v>41289</v>
      </c>
      <c r="G168" s="67" t="s">
        <v>868</v>
      </c>
      <c r="H168" s="67" t="s">
        <v>868</v>
      </c>
      <c r="I168" s="67" t="s">
        <v>868</v>
      </c>
      <c r="J168" s="67" t="s">
        <v>868</v>
      </c>
      <c r="K168" s="67" t="s">
        <v>868</v>
      </c>
      <c r="L168" s="67" t="s">
        <v>868</v>
      </c>
      <c r="M168" s="67" t="s">
        <v>868</v>
      </c>
      <c r="N168" s="67" t="s">
        <v>868</v>
      </c>
      <c r="O168" s="67" t="s">
        <v>868</v>
      </c>
      <c r="P168" s="67" t="s">
        <v>868</v>
      </c>
      <c r="Q168" s="67" t="s">
        <v>868</v>
      </c>
      <c r="R168" s="69" t="s">
        <v>669</v>
      </c>
      <c r="S168" s="67">
        <v>41289</v>
      </c>
      <c r="T168" s="50" t="s">
        <v>322</v>
      </c>
      <c r="U168" s="70">
        <v>22472494</v>
      </c>
    </row>
    <row r="169" spans="1:21" ht="25.5" customHeight="1" x14ac:dyDescent="0.2">
      <c r="A169" s="63" t="s">
        <v>876</v>
      </c>
      <c r="B169" s="64" t="s">
        <v>159</v>
      </c>
      <c r="C169" s="92" t="s">
        <v>990</v>
      </c>
      <c r="D169" s="66">
        <v>16051783</v>
      </c>
      <c r="E169" s="64" t="s">
        <v>155</v>
      </c>
      <c r="F169" s="67">
        <v>41289</v>
      </c>
      <c r="G169" s="67" t="s">
        <v>868</v>
      </c>
      <c r="H169" s="67" t="s">
        <v>868</v>
      </c>
      <c r="I169" s="67" t="s">
        <v>868</v>
      </c>
      <c r="J169" s="67" t="s">
        <v>868</v>
      </c>
      <c r="K169" s="67" t="s">
        <v>868</v>
      </c>
      <c r="L169" s="67" t="s">
        <v>868</v>
      </c>
      <c r="M169" s="67" t="s">
        <v>868</v>
      </c>
      <c r="N169" s="67" t="s">
        <v>868</v>
      </c>
      <c r="O169" s="67" t="s">
        <v>868</v>
      </c>
      <c r="P169" s="67" t="s">
        <v>868</v>
      </c>
      <c r="Q169" s="67" t="s">
        <v>868</v>
      </c>
      <c r="R169" s="69" t="s">
        <v>670</v>
      </c>
      <c r="S169" s="67">
        <v>41289</v>
      </c>
      <c r="T169" s="50" t="s">
        <v>323</v>
      </c>
      <c r="U169" s="70">
        <v>16051783</v>
      </c>
    </row>
    <row r="170" spans="1:21" ht="38.25" customHeight="1" x14ac:dyDescent="0.2">
      <c r="A170" s="63" t="s">
        <v>876</v>
      </c>
      <c r="B170" s="64" t="s">
        <v>159</v>
      </c>
      <c r="C170" s="92" t="s">
        <v>998</v>
      </c>
      <c r="D170" s="66">
        <v>35313916</v>
      </c>
      <c r="E170" s="64" t="s">
        <v>155</v>
      </c>
      <c r="F170" s="67">
        <v>41285</v>
      </c>
      <c r="G170" s="67" t="s">
        <v>868</v>
      </c>
      <c r="H170" s="67" t="s">
        <v>868</v>
      </c>
      <c r="I170" s="67" t="s">
        <v>868</v>
      </c>
      <c r="J170" s="67" t="s">
        <v>868</v>
      </c>
      <c r="K170" s="67" t="s">
        <v>868</v>
      </c>
      <c r="L170" s="67" t="s">
        <v>868</v>
      </c>
      <c r="M170" s="67" t="s">
        <v>868</v>
      </c>
      <c r="N170" s="67" t="s">
        <v>868</v>
      </c>
      <c r="O170" s="67" t="s">
        <v>868</v>
      </c>
      <c r="P170" s="67" t="s">
        <v>868</v>
      </c>
      <c r="Q170" s="67" t="s">
        <v>868</v>
      </c>
      <c r="R170" s="69" t="s">
        <v>671</v>
      </c>
      <c r="S170" s="67">
        <v>41291</v>
      </c>
      <c r="T170" s="50" t="s">
        <v>324</v>
      </c>
      <c r="U170" s="70">
        <v>35313916</v>
      </c>
    </row>
    <row r="171" spans="1:21" ht="38.25" customHeight="1" x14ac:dyDescent="0.2">
      <c r="A171" s="63" t="s">
        <v>876</v>
      </c>
      <c r="B171" s="64" t="s">
        <v>159</v>
      </c>
      <c r="C171" s="92" t="s">
        <v>999</v>
      </c>
      <c r="D171" s="66">
        <v>32103555</v>
      </c>
      <c r="E171" s="64" t="s">
        <v>155</v>
      </c>
      <c r="F171" s="67">
        <v>41285</v>
      </c>
      <c r="G171" s="67" t="s">
        <v>868</v>
      </c>
      <c r="H171" s="67" t="s">
        <v>868</v>
      </c>
      <c r="I171" s="67" t="s">
        <v>868</v>
      </c>
      <c r="J171" s="67" t="s">
        <v>868</v>
      </c>
      <c r="K171" s="67" t="s">
        <v>868</v>
      </c>
      <c r="L171" s="67" t="s">
        <v>868</v>
      </c>
      <c r="M171" s="67" t="s">
        <v>868</v>
      </c>
      <c r="N171" s="67" t="s">
        <v>868</v>
      </c>
      <c r="O171" s="67" t="s">
        <v>868</v>
      </c>
      <c r="P171" s="67" t="s">
        <v>868</v>
      </c>
      <c r="Q171" s="67" t="s">
        <v>868</v>
      </c>
      <c r="R171" s="69" t="s">
        <v>672</v>
      </c>
      <c r="S171" s="67">
        <v>41291</v>
      </c>
      <c r="T171" s="50" t="s">
        <v>325</v>
      </c>
      <c r="U171" s="70">
        <v>32103555</v>
      </c>
    </row>
    <row r="172" spans="1:21" ht="38.25" customHeight="1" x14ac:dyDescent="0.2">
      <c r="A172" s="63" t="s">
        <v>876</v>
      </c>
      <c r="B172" s="64" t="s">
        <v>159</v>
      </c>
      <c r="C172" s="92" t="s">
        <v>1000</v>
      </c>
      <c r="D172" s="66">
        <v>51365088</v>
      </c>
      <c r="E172" s="64" t="s">
        <v>155</v>
      </c>
      <c r="F172" s="67">
        <v>41285</v>
      </c>
      <c r="G172" s="67" t="s">
        <v>868</v>
      </c>
      <c r="H172" s="67" t="s">
        <v>868</v>
      </c>
      <c r="I172" s="67" t="s">
        <v>868</v>
      </c>
      <c r="J172" s="67" t="s">
        <v>868</v>
      </c>
      <c r="K172" s="67" t="s">
        <v>868</v>
      </c>
      <c r="L172" s="67" t="s">
        <v>868</v>
      </c>
      <c r="M172" s="67" t="s">
        <v>868</v>
      </c>
      <c r="N172" s="67" t="s">
        <v>868</v>
      </c>
      <c r="O172" s="67" t="s">
        <v>868</v>
      </c>
      <c r="P172" s="67" t="s">
        <v>868</v>
      </c>
      <c r="Q172" s="67" t="s">
        <v>868</v>
      </c>
      <c r="R172" s="69" t="s">
        <v>673</v>
      </c>
      <c r="S172" s="67">
        <v>41291</v>
      </c>
      <c r="T172" s="50" t="s">
        <v>326</v>
      </c>
      <c r="U172" s="70">
        <v>51365088</v>
      </c>
    </row>
    <row r="173" spans="1:21" ht="25.5" customHeight="1" x14ac:dyDescent="0.2">
      <c r="A173" s="63" t="s">
        <v>876</v>
      </c>
      <c r="B173" s="64" t="s">
        <v>159</v>
      </c>
      <c r="C173" s="92" t="s">
        <v>920</v>
      </c>
      <c r="D173" s="66">
        <v>8755518</v>
      </c>
      <c r="E173" s="64" t="s">
        <v>155</v>
      </c>
      <c r="F173" s="67">
        <v>41290</v>
      </c>
      <c r="G173" s="67" t="s">
        <v>868</v>
      </c>
      <c r="H173" s="67" t="s">
        <v>868</v>
      </c>
      <c r="I173" s="67" t="s">
        <v>868</v>
      </c>
      <c r="J173" s="67" t="s">
        <v>868</v>
      </c>
      <c r="K173" s="67" t="s">
        <v>868</v>
      </c>
      <c r="L173" s="67" t="s">
        <v>868</v>
      </c>
      <c r="M173" s="67" t="s">
        <v>868</v>
      </c>
      <c r="N173" s="67" t="s">
        <v>868</v>
      </c>
      <c r="O173" s="67" t="s">
        <v>868</v>
      </c>
      <c r="P173" s="67" t="s">
        <v>868</v>
      </c>
      <c r="Q173" s="67" t="s">
        <v>868</v>
      </c>
      <c r="R173" s="69" t="s">
        <v>674</v>
      </c>
      <c r="S173" s="67">
        <v>41291</v>
      </c>
      <c r="T173" s="50" t="s">
        <v>327</v>
      </c>
      <c r="U173" s="70">
        <v>8755518</v>
      </c>
    </row>
    <row r="174" spans="1:21" ht="25.5" customHeight="1" x14ac:dyDescent="0.2">
      <c r="A174" s="63" t="s">
        <v>876</v>
      </c>
      <c r="B174" s="64" t="s">
        <v>159</v>
      </c>
      <c r="C174" s="92" t="s">
        <v>920</v>
      </c>
      <c r="D174" s="66">
        <v>7004412</v>
      </c>
      <c r="E174" s="64" t="s">
        <v>155</v>
      </c>
      <c r="F174" s="67">
        <v>41290</v>
      </c>
      <c r="G174" s="67" t="s">
        <v>868</v>
      </c>
      <c r="H174" s="67" t="s">
        <v>868</v>
      </c>
      <c r="I174" s="67" t="s">
        <v>868</v>
      </c>
      <c r="J174" s="67" t="s">
        <v>868</v>
      </c>
      <c r="K174" s="67" t="s">
        <v>868</v>
      </c>
      <c r="L174" s="67" t="s">
        <v>868</v>
      </c>
      <c r="M174" s="67" t="s">
        <v>868</v>
      </c>
      <c r="N174" s="67" t="s">
        <v>868</v>
      </c>
      <c r="O174" s="67" t="s">
        <v>868</v>
      </c>
      <c r="P174" s="67" t="s">
        <v>868</v>
      </c>
      <c r="Q174" s="67" t="s">
        <v>868</v>
      </c>
      <c r="R174" s="69" t="s">
        <v>675</v>
      </c>
      <c r="S174" s="67">
        <v>41292</v>
      </c>
      <c r="T174" s="50" t="s">
        <v>328</v>
      </c>
      <c r="U174" s="70">
        <v>7004412</v>
      </c>
    </row>
    <row r="175" spans="1:21" ht="25.5" customHeight="1" x14ac:dyDescent="0.2">
      <c r="A175" s="63" t="s">
        <v>876</v>
      </c>
      <c r="B175" s="64" t="s">
        <v>159</v>
      </c>
      <c r="C175" s="92" t="s">
        <v>920</v>
      </c>
      <c r="D175" s="82">
        <v>8755518</v>
      </c>
      <c r="E175" s="64" t="s">
        <v>155</v>
      </c>
      <c r="F175" s="67">
        <v>41290</v>
      </c>
      <c r="G175" s="67" t="s">
        <v>868</v>
      </c>
      <c r="H175" s="67" t="s">
        <v>868</v>
      </c>
      <c r="I175" s="67" t="s">
        <v>868</v>
      </c>
      <c r="J175" s="67" t="s">
        <v>868</v>
      </c>
      <c r="K175" s="67" t="s">
        <v>868</v>
      </c>
      <c r="L175" s="67" t="s">
        <v>868</v>
      </c>
      <c r="M175" s="67" t="s">
        <v>868</v>
      </c>
      <c r="N175" s="67" t="s">
        <v>868</v>
      </c>
      <c r="O175" s="67" t="s">
        <v>868</v>
      </c>
      <c r="P175" s="67" t="s">
        <v>868</v>
      </c>
      <c r="Q175" s="67" t="s">
        <v>868</v>
      </c>
      <c r="R175" s="69" t="s">
        <v>676</v>
      </c>
      <c r="S175" s="67">
        <v>41292</v>
      </c>
      <c r="T175" s="50" t="s">
        <v>329</v>
      </c>
      <c r="U175" s="70">
        <v>8755518</v>
      </c>
    </row>
    <row r="176" spans="1:21" ht="25.5" customHeight="1" x14ac:dyDescent="0.2">
      <c r="A176" s="63" t="s">
        <v>876</v>
      </c>
      <c r="B176" s="64" t="s">
        <v>159</v>
      </c>
      <c r="C176" s="92" t="s">
        <v>920</v>
      </c>
      <c r="D176" s="66">
        <v>9631068</v>
      </c>
      <c r="E176" s="64" t="s">
        <v>155</v>
      </c>
      <c r="F176" s="67">
        <v>41290</v>
      </c>
      <c r="G176" s="67" t="s">
        <v>868</v>
      </c>
      <c r="H176" s="67" t="s">
        <v>868</v>
      </c>
      <c r="I176" s="67" t="s">
        <v>868</v>
      </c>
      <c r="J176" s="67" t="s">
        <v>868</v>
      </c>
      <c r="K176" s="67" t="s">
        <v>868</v>
      </c>
      <c r="L176" s="67" t="s">
        <v>868</v>
      </c>
      <c r="M176" s="67" t="s">
        <v>868</v>
      </c>
      <c r="N176" s="67" t="s">
        <v>868</v>
      </c>
      <c r="O176" s="67" t="s">
        <v>868</v>
      </c>
      <c r="P176" s="67" t="s">
        <v>868</v>
      </c>
      <c r="Q176" s="67" t="s">
        <v>868</v>
      </c>
      <c r="R176" s="69" t="s">
        <v>677</v>
      </c>
      <c r="S176" s="67">
        <v>41291</v>
      </c>
      <c r="T176" s="50" t="s">
        <v>330</v>
      </c>
      <c r="U176" s="70">
        <v>9631068</v>
      </c>
    </row>
    <row r="177" spans="1:21" ht="25.5" customHeight="1" x14ac:dyDescent="0.2">
      <c r="A177" s="63" t="s">
        <v>876</v>
      </c>
      <c r="B177" s="64" t="s">
        <v>159</v>
      </c>
      <c r="C177" s="92" t="s">
        <v>920</v>
      </c>
      <c r="D177" s="66">
        <v>8755518</v>
      </c>
      <c r="E177" s="64" t="s">
        <v>155</v>
      </c>
      <c r="F177" s="67">
        <v>41290</v>
      </c>
      <c r="G177" s="67" t="s">
        <v>868</v>
      </c>
      <c r="H177" s="67" t="s">
        <v>868</v>
      </c>
      <c r="I177" s="67" t="s">
        <v>868</v>
      </c>
      <c r="J177" s="67" t="s">
        <v>868</v>
      </c>
      <c r="K177" s="67" t="s">
        <v>868</v>
      </c>
      <c r="L177" s="67" t="s">
        <v>868</v>
      </c>
      <c r="M177" s="67" t="s">
        <v>868</v>
      </c>
      <c r="N177" s="67" t="s">
        <v>868</v>
      </c>
      <c r="O177" s="67" t="s">
        <v>868</v>
      </c>
      <c r="P177" s="67" t="s">
        <v>868</v>
      </c>
      <c r="Q177" s="67" t="s">
        <v>868</v>
      </c>
      <c r="R177" s="69" t="s">
        <v>678</v>
      </c>
      <c r="S177" s="67">
        <v>41292</v>
      </c>
      <c r="T177" s="50" t="s">
        <v>331</v>
      </c>
      <c r="U177" s="70">
        <v>8755518</v>
      </c>
    </row>
    <row r="178" spans="1:21" ht="25.5" customHeight="1" x14ac:dyDescent="0.2">
      <c r="A178" s="63" t="s">
        <v>876</v>
      </c>
      <c r="B178" s="64" t="s">
        <v>159</v>
      </c>
      <c r="C178" s="92" t="s">
        <v>920</v>
      </c>
      <c r="D178" s="66">
        <v>8755518</v>
      </c>
      <c r="E178" s="64" t="s">
        <v>155</v>
      </c>
      <c r="F178" s="67">
        <v>41290</v>
      </c>
      <c r="G178" s="67" t="s">
        <v>868</v>
      </c>
      <c r="H178" s="67" t="s">
        <v>868</v>
      </c>
      <c r="I178" s="67" t="s">
        <v>868</v>
      </c>
      <c r="J178" s="67" t="s">
        <v>868</v>
      </c>
      <c r="K178" s="67" t="s">
        <v>868</v>
      </c>
      <c r="L178" s="67" t="s">
        <v>868</v>
      </c>
      <c r="M178" s="67" t="s">
        <v>868</v>
      </c>
      <c r="N178" s="67" t="s">
        <v>868</v>
      </c>
      <c r="O178" s="67" t="s">
        <v>868</v>
      </c>
      <c r="P178" s="67" t="s">
        <v>868</v>
      </c>
      <c r="Q178" s="67" t="s">
        <v>868</v>
      </c>
      <c r="R178" s="69" t="s">
        <v>679</v>
      </c>
      <c r="S178" s="67">
        <v>41291</v>
      </c>
      <c r="T178" s="50" t="s">
        <v>332</v>
      </c>
      <c r="U178" s="70">
        <v>8755518</v>
      </c>
    </row>
    <row r="179" spans="1:21" ht="25.5" customHeight="1" x14ac:dyDescent="0.2">
      <c r="A179" s="63" t="s">
        <v>876</v>
      </c>
      <c r="B179" s="64" t="s">
        <v>159</v>
      </c>
      <c r="C179" s="92" t="s">
        <v>920</v>
      </c>
      <c r="D179" s="66">
        <v>8755518</v>
      </c>
      <c r="E179" s="64" t="s">
        <v>155</v>
      </c>
      <c r="F179" s="67">
        <v>41290</v>
      </c>
      <c r="G179" s="67" t="s">
        <v>868</v>
      </c>
      <c r="H179" s="67" t="s">
        <v>868</v>
      </c>
      <c r="I179" s="67" t="s">
        <v>868</v>
      </c>
      <c r="J179" s="67" t="s">
        <v>868</v>
      </c>
      <c r="K179" s="67" t="s">
        <v>868</v>
      </c>
      <c r="L179" s="67" t="s">
        <v>868</v>
      </c>
      <c r="M179" s="67" t="s">
        <v>868</v>
      </c>
      <c r="N179" s="67" t="s">
        <v>868</v>
      </c>
      <c r="O179" s="67" t="s">
        <v>868</v>
      </c>
      <c r="P179" s="67" t="s">
        <v>868</v>
      </c>
      <c r="Q179" s="67" t="s">
        <v>868</v>
      </c>
      <c r="R179" s="69" t="s">
        <v>680</v>
      </c>
      <c r="S179" s="67">
        <v>41291</v>
      </c>
      <c r="T179" s="50" t="s">
        <v>333</v>
      </c>
      <c r="U179" s="70">
        <v>8755518</v>
      </c>
    </row>
    <row r="180" spans="1:21" ht="25.5" customHeight="1" x14ac:dyDescent="0.2">
      <c r="A180" s="63" t="s">
        <v>876</v>
      </c>
      <c r="B180" s="64" t="s">
        <v>159</v>
      </c>
      <c r="C180" s="92" t="s">
        <v>920</v>
      </c>
      <c r="D180" s="66">
        <v>19262136</v>
      </c>
      <c r="E180" s="64" t="s">
        <v>155</v>
      </c>
      <c r="F180" s="67">
        <v>41290</v>
      </c>
      <c r="G180" s="67" t="s">
        <v>868</v>
      </c>
      <c r="H180" s="67" t="s">
        <v>868</v>
      </c>
      <c r="I180" s="67" t="s">
        <v>868</v>
      </c>
      <c r="J180" s="67" t="s">
        <v>868</v>
      </c>
      <c r="K180" s="67" t="s">
        <v>868</v>
      </c>
      <c r="L180" s="67" t="s">
        <v>868</v>
      </c>
      <c r="M180" s="67" t="s">
        <v>868</v>
      </c>
      <c r="N180" s="67" t="s">
        <v>868</v>
      </c>
      <c r="O180" s="67" t="s">
        <v>868</v>
      </c>
      <c r="P180" s="67" t="s">
        <v>868</v>
      </c>
      <c r="Q180" s="67" t="s">
        <v>868</v>
      </c>
      <c r="R180" s="69" t="s">
        <v>681</v>
      </c>
      <c r="S180" s="67">
        <v>41292</v>
      </c>
      <c r="T180" s="50" t="s">
        <v>334</v>
      </c>
      <c r="U180" s="70">
        <v>19262136</v>
      </c>
    </row>
    <row r="181" spans="1:21" ht="25.5" customHeight="1" x14ac:dyDescent="0.2">
      <c r="A181" s="63" t="s">
        <v>876</v>
      </c>
      <c r="B181" s="64" t="s">
        <v>159</v>
      </c>
      <c r="C181" s="92" t="s">
        <v>920</v>
      </c>
      <c r="D181" s="66">
        <v>10506618</v>
      </c>
      <c r="E181" s="64" t="s">
        <v>155</v>
      </c>
      <c r="F181" s="67">
        <v>41290</v>
      </c>
      <c r="G181" s="67" t="s">
        <v>868</v>
      </c>
      <c r="H181" s="67" t="s">
        <v>868</v>
      </c>
      <c r="I181" s="67" t="s">
        <v>868</v>
      </c>
      <c r="J181" s="67" t="s">
        <v>868</v>
      </c>
      <c r="K181" s="67" t="s">
        <v>868</v>
      </c>
      <c r="L181" s="67" t="s">
        <v>868</v>
      </c>
      <c r="M181" s="67" t="s">
        <v>868</v>
      </c>
      <c r="N181" s="67" t="s">
        <v>868</v>
      </c>
      <c r="O181" s="67" t="s">
        <v>868</v>
      </c>
      <c r="P181" s="67" t="s">
        <v>868</v>
      </c>
      <c r="Q181" s="67" t="s">
        <v>868</v>
      </c>
      <c r="R181" s="69" t="s">
        <v>682</v>
      </c>
      <c r="S181" s="67">
        <v>41291</v>
      </c>
      <c r="T181" s="50" t="s">
        <v>335</v>
      </c>
      <c r="U181" s="70">
        <v>10506618</v>
      </c>
    </row>
    <row r="182" spans="1:21" ht="25.5" customHeight="1" x14ac:dyDescent="0.2">
      <c r="A182" s="63" t="s">
        <v>876</v>
      </c>
      <c r="B182" s="64" t="s">
        <v>159</v>
      </c>
      <c r="C182" s="92" t="s">
        <v>1001</v>
      </c>
      <c r="D182" s="66">
        <v>30352456</v>
      </c>
      <c r="E182" s="64" t="s">
        <v>155</v>
      </c>
      <c r="F182" s="67">
        <v>41290</v>
      </c>
      <c r="G182" s="67" t="s">
        <v>868</v>
      </c>
      <c r="H182" s="67" t="s">
        <v>868</v>
      </c>
      <c r="I182" s="67" t="s">
        <v>868</v>
      </c>
      <c r="J182" s="67" t="s">
        <v>868</v>
      </c>
      <c r="K182" s="67" t="s">
        <v>868</v>
      </c>
      <c r="L182" s="67" t="s">
        <v>868</v>
      </c>
      <c r="M182" s="67" t="s">
        <v>868</v>
      </c>
      <c r="N182" s="67" t="s">
        <v>868</v>
      </c>
      <c r="O182" s="67" t="s">
        <v>868</v>
      </c>
      <c r="P182" s="67" t="s">
        <v>868</v>
      </c>
      <c r="Q182" s="67" t="s">
        <v>868</v>
      </c>
      <c r="R182" s="69" t="s">
        <v>683</v>
      </c>
      <c r="S182" s="67">
        <v>41292</v>
      </c>
      <c r="T182" s="50" t="s">
        <v>336</v>
      </c>
      <c r="U182" s="70">
        <v>30352456</v>
      </c>
    </row>
    <row r="183" spans="1:21" ht="25.5" customHeight="1" x14ac:dyDescent="0.2">
      <c r="A183" s="63" t="s">
        <v>876</v>
      </c>
      <c r="B183" s="64" t="s">
        <v>159</v>
      </c>
      <c r="C183" s="92" t="s">
        <v>1002</v>
      </c>
      <c r="D183" s="66">
        <v>18678432</v>
      </c>
      <c r="E183" s="64" t="s">
        <v>155</v>
      </c>
      <c r="F183" s="67">
        <v>41289</v>
      </c>
      <c r="G183" s="67" t="s">
        <v>868</v>
      </c>
      <c r="H183" s="67" t="s">
        <v>868</v>
      </c>
      <c r="I183" s="67" t="s">
        <v>868</v>
      </c>
      <c r="J183" s="67" t="s">
        <v>868</v>
      </c>
      <c r="K183" s="67" t="s">
        <v>868</v>
      </c>
      <c r="L183" s="67" t="s">
        <v>868</v>
      </c>
      <c r="M183" s="67" t="s">
        <v>868</v>
      </c>
      <c r="N183" s="67" t="s">
        <v>868</v>
      </c>
      <c r="O183" s="67" t="s">
        <v>868</v>
      </c>
      <c r="P183" s="67" t="s">
        <v>868</v>
      </c>
      <c r="Q183" s="67" t="s">
        <v>868</v>
      </c>
      <c r="R183" s="69" t="s">
        <v>684</v>
      </c>
      <c r="S183" s="67">
        <v>41297</v>
      </c>
      <c r="T183" s="50" t="s">
        <v>337</v>
      </c>
      <c r="U183" s="70">
        <v>18678432</v>
      </c>
    </row>
    <row r="184" spans="1:21" ht="25.5" customHeight="1" x14ac:dyDescent="0.2">
      <c r="A184" s="63" t="s">
        <v>876</v>
      </c>
      <c r="B184" s="64" t="s">
        <v>159</v>
      </c>
      <c r="C184" s="92" t="s">
        <v>996</v>
      </c>
      <c r="D184" s="66">
        <v>46696080</v>
      </c>
      <c r="E184" s="64" t="s">
        <v>155</v>
      </c>
      <c r="F184" s="67">
        <v>41290</v>
      </c>
      <c r="G184" s="67" t="s">
        <v>868</v>
      </c>
      <c r="H184" s="67" t="s">
        <v>868</v>
      </c>
      <c r="I184" s="67" t="s">
        <v>868</v>
      </c>
      <c r="J184" s="67" t="s">
        <v>868</v>
      </c>
      <c r="K184" s="67" t="s">
        <v>868</v>
      </c>
      <c r="L184" s="67" t="s">
        <v>868</v>
      </c>
      <c r="M184" s="67" t="s">
        <v>868</v>
      </c>
      <c r="N184" s="67" t="s">
        <v>868</v>
      </c>
      <c r="O184" s="67" t="s">
        <v>868</v>
      </c>
      <c r="P184" s="67" t="s">
        <v>868</v>
      </c>
      <c r="Q184" s="67" t="s">
        <v>868</v>
      </c>
      <c r="R184" s="69" t="s">
        <v>685</v>
      </c>
      <c r="S184" s="67">
        <v>41295</v>
      </c>
      <c r="T184" s="50" t="s">
        <v>338</v>
      </c>
      <c r="U184" s="70">
        <v>46696080</v>
      </c>
    </row>
    <row r="185" spans="1:21" ht="25.5" customHeight="1" x14ac:dyDescent="0.2">
      <c r="A185" s="63" t="s">
        <v>876</v>
      </c>
      <c r="B185" s="64" t="s">
        <v>159</v>
      </c>
      <c r="C185" s="92" t="s">
        <v>980</v>
      </c>
      <c r="D185" s="66">
        <v>51365688</v>
      </c>
      <c r="E185" s="64" t="s">
        <v>155</v>
      </c>
      <c r="F185" s="67">
        <v>41290</v>
      </c>
      <c r="G185" s="67" t="s">
        <v>868</v>
      </c>
      <c r="H185" s="67" t="s">
        <v>868</v>
      </c>
      <c r="I185" s="67" t="s">
        <v>868</v>
      </c>
      <c r="J185" s="67" t="s">
        <v>868</v>
      </c>
      <c r="K185" s="67" t="s">
        <v>868</v>
      </c>
      <c r="L185" s="67" t="s">
        <v>868</v>
      </c>
      <c r="M185" s="67" t="s">
        <v>868</v>
      </c>
      <c r="N185" s="67" t="s">
        <v>868</v>
      </c>
      <c r="O185" s="67" t="s">
        <v>868</v>
      </c>
      <c r="P185" s="67" t="s">
        <v>868</v>
      </c>
      <c r="Q185" s="67" t="s">
        <v>868</v>
      </c>
      <c r="R185" s="69" t="s">
        <v>686</v>
      </c>
      <c r="S185" s="67">
        <v>41295</v>
      </c>
      <c r="T185" s="50" t="s">
        <v>339</v>
      </c>
      <c r="U185" s="70">
        <v>51365688</v>
      </c>
    </row>
    <row r="186" spans="1:21" ht="25.5" customHeight="1" x14ac:dyDescent="0.2">
      <c r="A186" s="63" t="s">
        <v>876</v>
      </c>
      <c r="B186" s="64" t="s">
        <v>159</v>
      </c>
      <c r="C186" s="92" t="s">
        <v>980</v>
      </c>
      <c r="D186" s="66">
        <v>64207110</v>
      </c>
      <c r="E186" s="64" t="s">
        <v>155</v>
      </c>
      <c r="F186" s="67">
        <v>41290</v>
      </c>
      <c r="G186" s="67" t="s">
        <v>868</v>
      </c>
      <c r="H186" s="67" t="s">
        <v>868</v>
      </c>
      <c r="I186" s="67" t="s">
        <v>868</v>
      </c>
      <c r="J186" s="67" t="s">
        <v>868</v>
      </c>
      <c r="K186" s="67" t="s">
        <v>868</v>
      </c>
      <c r="L186" s="67" t="s">
        <v>868</v>
      </c>
      <c r="M186" s="67" t="s">
        <v>868</v>
      </c>
      <c r="N186" s="67" t="s">
        <v>868</v>
      </c>
      <c r="O186" s="67" t="s">
        <v>868</v>
      </c>
      <c r="P186" s="67" t="s">
        <v>868</v>
      </c>
      <c r="Q186" s="67" t="s">
        <v>868</v>
      </c>
      <c r="R186" s="69" t="s">
        <v>687</v>
      </c>
      <c r="S186" s="67">
        <v>41292</v>
      </c>
      <c r="T186" s="50" t="s">
        <v>340</v>
      </c>
      <c r="U186" s="70">
        <v>64207110</v>
      </c>
    </row>
    <row r="187" spans="1:21" ht="25.5" customHeight="1" x14ac:dyDescent="0.2">
      <c r="A187" s="63" t="s">
        <v>876</v>
      </c>
      <c r="B187" s="64" t="s">
        <v>159</v>
      </c>
      <c r="C187" s="92" t="s">
        <v>980</v>
      </c>
      <c r="D187" s="66">
        <v>51365688</v>
      </c>
      <c r="E187" s="64" t="s">
        <v>155</v>
      </c>
      <c r="F187" s="67">
        <v>41290</v>
      </c>
      <c r="G187" s="67" t="s">
        <v>868</v>
      </c>
      <c r="H187" s="67" t="s">
        <v>868</v>
      </c>
      <c r="I187" s="67" t="s">
        <v>868</v>
      </c>
      <c r="J187" s="67" t="s">
        <v>868</v>
      </c>
      <c r="K187" s="67" t="s">
        <v>868</v>
      </c>
      <c r="L187" s="67" t="s">
        <v>868</v>
      </c>
      <c r="M187" s="67" t="s">
        <v>868</v>
      </c>
      <c r="N187" s="67" t="s">
        <v>868</v>
      </c>
      <c r="O187" s="67" t="s">
        <v>868</v>
      </c>
      <c r="P187" s="67" t="s">
        <v>868</v>
      </c>
      <c r="Q187" s="67" t="s">
        <v>868</v>
      </c>
      <c r="R187" s="69" t="s">
        <v>688</v>
      </c>
      <c r="S187" s="67">
        <v>41296</v>
      </c>
      <c r="T187" s="50" t="s">
        <v>341</v>
      </c>
      <c r="U187" s="70">
        <v>51365688</v>
      </c>
    </row>
    <row r="188" spans="1:21" ht="25.5" customHeight="1" x14ac:dyDescent="0.2">
      <c r="A188" s="63" t="s">
        <v>876</v>
      </c>
      <c r="B188" s="64" t="s">
        <v>159</v>
      </c>
      <c r="C188" s="92" t="s">
        <v>980</v>
      </c>
      <c r="D188" s="66">
        <v>35313916</v>
      </c>
      <c r="E188" s="64" t="s">
        <v>155</v>
      </c>
      <c r="F188" s="67">
        <v>41290</v>
      </c>
      <c r="G188" s="67" t="s">
        <v>868</v>
      </c>
      <c r="H188" s="67" t="s">
        <v>868</v>
      </c>
      <c r="I188" s="67" t="s">
        <v>868</v>
      </c>
      <c r="J188" s="67" t="s">
        <v>868</v>
      </c>
      <c r="K188" s="67" t="s">
        <v>868</v>
      </c>
      <c r="L188" s="67" t="s">
        <v>868</v>
      </c>
      <c r="M188" s="67" t="s">
        <v>868</v>
      </c>
      <c r="N188" s="67" t="s">
        <v>868</v>
      </c>
      <c r="O188" s="67" t="s">
        <v>868</v>
      </c>
      <c r="P188" s="67" t="s">
        <v>868</v>
      </c>
      <c r="Q188" s="67" t="s">
        <v>868</v>
      </c>
      <c r="R188" s="69" t="s">
        <v>689</v>
      </c>
      <c r="S188" s="67">
        <v>41295</v>
      </c>
      <c r="T188" s="50" t="s">
        <v>342</v>
      </c>
      <c r="U188" s="70">
        <v>35313916</v>
      </c>
    </row>
    <row r="189" spans="1:21" ht="25.5" customHeight="1" x14ac:dyDescent="0.2">
      <c r="A189" s="63" t="s">
        <v>876</v>
      </c>
      <c r="B189" s="64" t="s">
        <v>159</v>
      </c>
      <c r="C189" s="92" t="s">
        <v>980</v>
      </c>
      <c r="D189" s="66">
        <v>35313916</v>
      </c>
      <c r="E189" s="64" t="s">
        <v>155</v>
      </c>
      <c r="F189" s="67">
        <v>41290</v>
      </c>
      <c r="G189" s="67" t="s">
        <v>868</v>
      </c>
      <c r="H189" s="67" t="s">
        <v>868</v>
      </c>
      <c r="I189" s="67" t="s">
        <v>868</v>
      </c>
      <c r="J189" s="67" t="s">
        <v>868</v>
      </c>
      <c r="K189" s="67" t="s">
        <v>868</v>
      </c>
      <c r="L189" s="67" t="s">
        <v>868</v>
      </c>
      <c r="M189" s="67" t="s">
        <v>868</v>
      </c>
      <c r="N189" s="67" t="s">
        <v>868</v>
      </c>
      <c r="O189" s="67" t="s">
        <v>868</v>
      </c>
      <c r="P189" s="67" t="s">
        <v>868</v>
      </c>
      <c r="Q189" s="67" t="s">
        <v>868</v>
      </c>
      <c r="R189" s="69" t="s">
        <v>690</v>
      </c>
      <c r="S189" s="67">
        <v>41295</v>
      </c>
      <c r="T189" s="50" t="s">
        <v>343</v>
      </c>
      <c r="U189" s="70">
        <v>35313916</v>
      </c>
    </row>
    <row r="190" spans="1:21" ht="25.5" customHeight="1" x14ac:dyDescent="0.2">
      <c r="A190" s="63" t="s">
        <v>876</v>
      </c>
      <c r="B190" s="64" t="s">
        <v>159</v>
      </c>
      <c r="C190" s="92" t="s">
        <v>980</v>
      </c>
      <c r="D190" s="66">
        <v>51365688</v>
      </c>
      <c r="E190" s="64" t="s">
        <v>155</v>
      </c>
      <c r="F190" s="67">
        <v>41290</v>
      </c>
      <c r="G190" s="67" t="s">
        <v>868</v>
      </c>
      <c r="H190" s="67" t="s">
        <v>868</v>
      </c>
      <c r="I190" s="67" t="s">
        <v>868</v>
      </c>
      <c r="J190" s="67" t="s">
        <v>868</v>
      </c>
      <c r="K190" s="67" t="s">
        <v>868</v>
      </c>
      <c r="L190" s="67" t="s">
        <v>868</v>
      </c>
      <c r="M190" s="67" t="s">
        <v>868</v>
      </c>
      <c r="N190" s="67" t="s">
        <v>868</v>
      </c>
      <c r="O190" s="67" t="s">
        <v>868</v>
      </c>
      <c r="P190" s="67" t="s">
        <v>868</v>
      </c>
      <c r="Q190" s="67" t="s">
        <v>868</v>
      </c>
      <c r="R190" s="69" t="s">
        <v>691</v>
      </c>
      <c r="S190" s="67">
        <v>41295</v>
      </c>
      <c r="T190" s="50" t="s">
        <v>344</v>
      </c>
      <c r="U190" s="70">
        <v>51365688</v>
      </c>
    </row>
    <row r="191" spans="1:21" ht="25.5" customHeight="1" x14ac:dyDescent="0.2">
      <c r="A191" s="63" t="s">
        <v>876</v>
      </c>
      <c r="B191" s="64" t="s">
        <v>159</v>
      </c>
      <c r="C191" s="92" t="s">
        <v>980</v>
      </c>
      <c r="D191" s="66">
        <v>64207110</v>
      </c>
      <c r="E191" s="64" t="s">
        <v>155</v>
      </c>
      <c r="F191" s="67">
        <v>41290</v>
      </c>
      <c r="G191" s="67" t="s">
        <v>868</v>
      </c>
      <c r="H191" s="67" t="s">
        <v>868</v>
      </c>
      <c r="I191" s="67" t="s">
        <v>868</v>
      </c>
      <c r="J191" s="67" t="s">
        <v>868</v>
      </c>
      <c r="K191" s="67" t="s">
        <v>868</v>
      </c>
      <c r="L191" s="67" t="s">
        <v>868</v>
      </c>
      <c r="M191" s="67" t="s">
        <v>868</v>
      </c>
      <c r="N191" s="67" t="s">
        <v>868</v>
      </c>
      <c r="O191" s="67" t="s">
        <v>868</v>
      </c>
      <c r="P191" s="67" t="s">
        <v>868</v>
      </c>
      <c r="Q191" s="67" t="s">
        <v>868</v>
      </c>
      <c r="R191" s="69" t="s">
        <v>692</v>
      </c>
      <c r="S191" s="67">
        <v>41295</v>
      </c>
      <c r="T191" s="50" t="s">
        <v>345</v>
      </c>
      <c r="U191" s="70">
        <v>64207110</v>
      </c>
    </row>
    <row r="192" spans="1:21" ht="25.5" customHeight="1" x14ac:dyDescent="0.2">
      <c r="A192" s="63" t="s">
        <v>876</v>
      </c>
      <c r="B192" s="64" t="s">
        <v>159</v>
      </c>
      <c r="C192" s="92" t="s">
        <v>980</v>
      </c>
      <c r="D192" s="66">
        <v>35313916</v>
      </c>
      <c r="E192" s="64" t="s">
        <v>155</v>
      </c>
      <c r="F192" s="67">
        <v>41290</v>
      </c>
      <c r="G192" s="67" t="s">
        <v>868</v>
      </c>
      <c r="H192" s="67" t="s">
        <v>868</v>
      </c>
      <c r="I192" s="67" t="s">
        <v>868</v>
      </c>
      <c r="J192" s="67" t="s">
        <v>868</v>
      </c>
      <c r="K192" s="67" t="s">
        <v>868</v>
      </c>
      <c r="L192" s="67" t="s">
        <v>868</v>
      </c>
      <c r="M192" s="67" t="s">
        <v>868</v>
      </c>
      <c r="N192" s="67" t="s">
        <v>868</v>
      </c>
      <c r="O192" s="67" t="s">
        <v>868</v>
      </c>
      <c r="P192" s="67" t="s">
        <v>868</v>
      </c>
      <c r="Q192" s="67" t="s">
        <v>868</v>
      </c>
      <c r="R192" s="69" t="s">
        <v>693</v>
      </c>
      <c r="S192" s="67">
        <v>41295</v>
      </c>
      <c r="T192" s="50" t="s">
        <v>346</v>
      </c>
      <c r="U192" s="70">
        <v>35313916</v>
      </c>
    </row>
    <row r="193" spans="1:21" ht="25.5" customHeight="1" x14ac:dyDescent="0.2">
      <c r="A193" s="63" t="s">
        <v>876</v>
      </c>
      <c r="B193" s="64" t="s">
        <v>159</v>
      </c>
      <c r="C193" s="92" t="s">
        <v>980</v>
      </c>
      <c r="D193" s="66">
        <v>41734627</v>
      </c>
      <c r="E193" s="64" t="s">
        <v>155</v>
      </c>
      <c r="F193" s="67">
        <v>41290</v>
      </c>
      <c r="G193" s="67" t="s">
        <v>868</v>
      </c>
      <c r="H193" s="67" t="s">
        <v>868</v>
      </c>
      <c r="I193" s="67" t="s">
        <v>868</v>
      </c>
      <c r="J193" s="67" t="s">
        <v>868</v>
      </c>
      <c r="K193" s="67" t="s">
        <v>868</v>
      </c>
      <c r="L193" s="67" t="s">
        <v>868</v>
      </c>
      <c r="M193" s="67" t="s">
        <v>868</v>
      </c>
      <c r="N193" s="67" t="s">
        <v>868</v>
      </c>
      <c r="O193" s="67" t="s">
        <v>868</v>
      </c>
      <c r="P193" s="67" t="s">
        <v>868</v>
      </c>
      <c r="Q193" s="67" t="s">
        <v>868</v>
      </c>
      <c r="R193" s="69" t="s">
        <v>694</v>
      </c>
      <c r="S193" s="67">
        <v>41295</v>
      </c>
      <c r="T193" s="50" t="s">
        <v>347</v>
      </c>
      <c r="U193" s="70">
        <v>41734627</v>
      </c>
    </row>
    <row r="194" spans="1:21" ht="25.5" customHeight="1" x14ac:dyDescent="0.2">
      <c r="A194" s="63" t="s">
        <v>876</v>
      </c>
      <c r="B194" s="64" t="s">
        <v>159</v>
      </c>
      <c r="C194" s="92" t="s">
        <v>980</v>
      </c>
      <c r="D194" s="66">
        <v>33708738</v>
      </c>
      <c r="E194" s="64" t="s">
        <v>155</v>
      </c>
      <c r="F194" s="67">
        <v>41290</v>
      </c>
      <c r="G194" s="67" t="s">
        <v>868</v>
      </c>
      <c r="H194" s="67" t="s">
        <v>868</v>
      </c>
      <c r="I194" s="67" t="s">
        <v>868</v>
      </c>
      <c r="J194" s="67" t="s">
        <v>868</v>
      </c>
      <c r="K194" s="67" t="s">
        <v>868</v>
      </c>
      <c r="L194" s="67" t="s">
        <v>868</v>
      </c>
      <c r="M194" s="67" t="s">
        <v>868</v>
      </c>
      <c r="N194" s="67" t="s">
        <v>868</v>
      </c>
      <c r="O194" s="67" t="s">
        <v>868</v>
      </c>
      <c r="P194" s="67" t="s">
        <v>868</v>
      </c>
      <c r="Q194" s="67" t="s">
        <v>868</v>
      </c>
      <c r="R194" s="69" t="s">
        <v>695</v>
      </c>
      <c r="S194" s="67">
        <v>41309</v>
      </c>
      <c r="T194" s="50" t="s">
        <v>348</v>
      </c>
      <c r="U194" s="70">
        <v>33708738</v>
      </c>
    </row>
    <row r="195" spans="1:21" ht="25.5" customHeight="1" x14ac:dyDescent="0.2">
      <c r="A195" s="63" t="s">
        <v>876</v>
      </c>
      <c r="B195" s="64" t="s">
        <v>159</v>
      </c>
      <c r="C195" s="92" t="s">
        <v>980</v>
      </c>
      <c r="D195" s="66">
        <v>41734627</v>
      </c>
      <c r="E195" s="64" t="s">
        <v>155</v>
      </c>
      <c r="F195" s="67">
        <v>41290</v>
      </c>
      <c r="G195" s="67" t="s">
        <v>868</v>
      </c>
      <c r="H195" s="67" t="s">
        <v>868</v>
      </c>
      <c r="I195" s="67" t="s">
        <v>868</v>
      </c>
      <c r="J195" s="67" t="s">
        <v>868</v>
      </c>
      <c r="K195" s="67" t="s">
        <v>868</v>
      </c>
      <c r="L195" s="67" t="s">
        <v>868</v>
      </c>
      <c r="M195" s="67" t="s">
        <v>868</v>
      </c>
      <c r="N195" s="67" t="s">
        <v>868</v>
      </c>
      <c r="O195" s="67" t="s">
        <v>868</v>
      </c>
      <c r="P195" s="67" t="s">
        <v>868</v>
      </c>
      <c r="Q195" s="67" t="s">
        <v>868</v>
      </c>
      <c r="R195" s="69" t="s">
        <v>696</v>
      </c>
      <c r="S195" s="67">
        <v>41295</v>
      </c>
      <c r="T195" s="50" t="s">
        <v>349</v>
      </c>
      <c r="U195" s="70">
        <v>41734627</v>
      </c>
    </row>
    <row r="196" spans="1:21" ht="25.5" customHeight="1" x14ac:dyDescent="0.2">
      <c r="A196" s="63" t="s">
        <v>876</v>
      </c>
      <c r="B196" s="64" t="s">
        <v>159</v>
      </c>
      <c r="C196" s="92" t="s">
        <v>980</v>
      </c>
      <c r="D196" s="66">
        <v>35313916</v>
      </c>
      <c r="E196" s="64" t="s">
        <v>155</v>
      </c>
      <c r="F196" s="67">
        <v>41290</v>
      </c>
      <c r="G196" s="67" t="s">
        <v>868</v>
      </c>
      <c r="H196" s="67" t="s">
        <v>868</v>
      </c>
      <c r="I196" s="67" t="s">
        <v>868</v>
      </c>
      <c r="J196" s="67" t="s">
        <v>868</v>
      </c>
      <c r="K196" s="67" t="s">
        <v>868</v>
      </c>
      <c r="L196" s="67" t="s">
        <v>868</v>
      </c>
      <c r="M196" s="67" t="s">
        <v>868</v>
      </c>
      <c r="N196" s="67" t="s">
        <v>868</v>
      </c>
      <c r="O196" s="67" t="s">
        <v>868</v>
      </c>
      <c r="P196" s="67" t="s">
        <v>868</v>
      </c>
      <c r="Q196" s="67" t="s">
        <v>868</v>
      </c>
      <c r="R196" s="69" t="s">
        <v>697</v>
      </c>
      <c r="S196" s="67">
        <v>41296</v>
      </c>
      <c r="T196" s="50" t="s">
        <v>350</v>
      </c>
      <c r="U196" s="70">
        <v>35313916</v>
      </c>
    </row>
    <row r="197" spans="1:21" ht="25.5" customHeight="1" x14ac:dyDescent="0.2">
      <c r="A197" s="63" t="s">
        <v>876</v>
      </c>
      <c r="B197" s="64" t="s">
        <v>159</v>
      </c>
      <c r="C197" s="92" t="s">
        <v>980</v>
      </c>
      <c r="D197" s="66">
        <v>64207100</v>
      </c>
      <c r="E197" s="64" t="s">
        <v>155</v>
      </c>
      <c r="F197" s="67">
        <v>41290</v>
      </c>
      <c r="G197" s="67" t="s">
        <v>868</v>
      </c>
      <c r="H197" s="67" t="s">
        <v>868</v>
      </c>
      <c r="I197" s="67" t="s">
        <v>868</v>
      </c>
      <c r="J197" s="67" t="s">
        <v>868</v>
      </c>
      <c r="K197" s="67" t="s">
        <v>868</v>
      </c>
      <c r="L197" s="67" t="s">
        <v>868</v>
      </c>
      <c r="M197" s="67" t="s">
        <v>868</v>
      </c>
      <c r="N197" s="67" t="s">
        <v>868</v>
      </c>
      <c r="O197" s="67" t="s">
        <v>868</v>
      </c>
      <c r="P197" s="67" t="s">
        <v>868</v>
      </c>
      <c r="Q197" s="67" t="s">
        <v>868</v>
      </c>
      <c r="R197" s="69" t="s">
        <v>698</v>
      </c>
      <c r="S197" s="67">
        <v>41295</v>
      </c>
      <c r="T197" s="50" t="s">
        <v>351</v>
      </c>
      <c r="U197" s="70">
        <v>64207100</v>
      </c>
    </row>
    <row r="198" spans="1:21" ht="25.5" customHeight="1" x14ac:dyDescent="0.2">
      <c r="A198" s="63" t="s">
        <v>876</v>
      </c>
      <c r="B198" s="64" t="s">
        <v>159</v>
      </c>
      <c r="C198" s="92" t="s">
        <v>980</v>
      </c>
      <c r="D198" s="66">
        <v>64207100</v>
      </c>
      <c r="E198" s="64" t="s">
        <v>155</v>
      </c>
      <c r="F198" s="67">
        <v>41290</v>
      </c>
      <c r="G198" s="67" t="s">
        <v>868</v>
      </c>
      <c r="H198" s="67" t="s">
        <v>868</v>
      </c>
      <c r="I198" s="67" t="s">
        <v>868</v>
      </c>
      <c r="J198" s="67" t="s">
        <v>868</v>
      </c>
      <c r="K198" s="67" t="s">
        <v>868</v>
      </c>
      <c r="L198" s="67" t="s">
        <v>868</v>
      </c>
      <c r="M198" s="67" t="s">
        <v>868</v>
      </c>
      <c r="N198" s="67" t="s">
        <v>868</v>
      </c>
      <c r="O198" s="67" t="s">
        <v>868</v>
      </c>
      <c r="P198" s="67" t="s">
        <v>868</v>
      </c>
      <c r="Q198" s="67" t="s">
        <v>868</v>
      </c>
      <c r="R198" s="69" t="s">
        <v>699</v>
      </c>
      <c r="S198" s="67">
        <v>41295</v>
      </c>
      <c r="T198" s="50" t="s">
        <v>352</v>
      </c>
      <c r="U198" s="70">
        <v>64207100</v>
      </c>
    </row>
    <row r="199" spans="1:21" ht="25.5" customHeight="1" x14ac:dyDescent="0.2">
      <c r="A199" s="63" t="s">
        <v>876</v>
      </c>
      <c r="B199" s="64" t="s">
        <v>159</v>
      </c>
      <c r="C199" s="92" t="s">
        <v>980</v>
      </c>
      <c r="D199" s="66">
        <v>64207100</v>
      </c>
      <c r="E199" s="64" t="s">
        <v>155</v>
      </c>
      <c r="F199" s="67">
        <v>41290</v>
      </c>
      <c r="G199" s="67" t="s">
        <v>868</v>
      </c>
      <c r="H199" s="67" t="s">
        <v>868</v>
      </c>
      <c r="I199" s="67" t="s">
        <v>868</v>
      </c>
      <c r="J199" s="67" t="s">
        <v>868</v>
      </c>
      <c r="K199" s="67" t="s">
        <v>868</v>
      </c>
      <c r="L199" s="67" t="s">
        <v>868</v>
      </c>
      <c r="M199" s="67" t="s">
        <v>868</v>
      </c>
      <c r="N199" s="67" t="s">
        <v>868</v>
      </c>
      <c r="O199" s="67" t="s">
        <v>868</v>
      </c>
      <c r="P199" s="67" t="s">
        <v>868</v>
      </c>
      <c r="Q199" s="67" t="s">
        <v>868</v>
      </c>
      <c r="R199" s="69" t="s">
        <v>700</v>
      </c>
      <c r="S199" s="67">
        <v>41292</v>
      </c>
      <c r="T199" s="50" t="s">
        <v>353</v>
      </c>
      <c r="U199" s="70">
        <v>64207100</v>
      </c>
    </row>
    <row r="200" spans="1:21" ht="25.5" customHeight="1" x14ac:dyDescent="0.2">
      <c r="A200" s="63" t="s">
        <v>876</v>
      </c>
      <c r="B200" s="64" t="s">
        <v>159</v>
      </c>
      <c r="C200" s="92" t="s">
        <v>980</v>
      </c>
      <c r="D200" s="66">
        <v>64207100</v>
      </c>
      <c r="E200" s="64" t="s">
        <v>155</v>
      </c>
      <c r="F200" s="67">
        <v>41290</v>
      </c>
      <c r="G200" s="67" t="s">
        <v>868</v>
      </c>
      <c r="H200" s="67" t="s">
        <v>868</v>
      </c>
      <c r="I200" s="67" t="s">
        <v>868</v>
      </c>
      <c r="J200" s="67" t="s">
        <v>868</v>
      </c>
      <c r="K200" s="67" t="s">
        <v>868</v>
      </c>
      <c r="L200" s="67" t="s">
        <v>868</v>
      </c>
      <c r="M200" s="67" t="s">
        <v>868</v>
      </c>
      <c r="N200" s="67" t="s">
        <v>868</v>
      </c>
      <c r="O200" s="67" t="s">
        <v>868</v>
      </c>
      <c r="P200" s="67" t="s">
        <v>868</v>
      </c>
      <c r="Q200" s="67" t="s">
        <v>868</v>
      </c>
      <c r="R200" s="69" t="s">
        <v>701</v>
      </c>
      <c r="S200" s="67">
        <v>41296</v>
      </c>
      <c r="T200" s="50" t="s">
        <v>354</v>
      </c>
      <c r="U200" s="70">
        <v>64207100</v>
      </c>
    </row>
    <row r="201" spans="1:21" ht="25.5" customHeight="1" x14ac:dyDescent="0.2">
      <c r="A201" s="63" t="s">
        <v>876</v>
      </c>
      <c r="B201" s="64" t="s">
        <v>159</v>
      </c>
      <c r="C201" s="92" t="s">
        <v>980</v>
      </c>
      <c r="D201" s="66">
        <v>35313916</v>
      </c>
      <c r="E201" s="64" t="s">
        <v>155</v>
      </c>
      <c r="F201" s="67">
        <v>41290</v>
      </c>
      <c r="G201" s="67" t="s">
        <v>868</v>
      </c>
      <c r="H201" s="67" t="s">
        <v>868</v>
      </c>
      <c r="I201" s="67" t="s">
        <v>868</v>
      </c>
      <c r="J201" s="67" t="s">
        <v>868</v>
      </c>
      <c r="K201" s="67" t="s">
        <v>868</v>
      </c>
      <c r="L201" s="67" t="s">
        <v>868</v>
      </c>
      <c r="M201" s="67" t="s">
        <v>868</v>
      </c>
      <c r="N201" s="67" t="s">
        <v>868</v>
      </c>
      <c r="O201" s="67" t="s">
        <v>868</v>
      </c>
      <c r="P201" s="67" t="s">
        <v>868</v>
      </c>
      <c r="Q201" s="67" t="s">
        <v>868</v>
      </c>
      <c r="R201" s="69" t="s">
        <v>702</v>
      </c>
      <c r="S201" s="67">
        <v>41296</v>
      </c>
      <c r="T201" s="50" t="s">
        <v>355</v>
      </c>
      <c r="U201" s="70">
        <v>35313916</v>
      </c>
    </row>
    <row r="202" spans="1:21" ht="25.5" customHeight="1" x14ac:dyDescent="0.2">
      <c r="A202" s="63" t="s">
        <v>876</v>
      </c>
      <c r="B202" s="64" t="s">
        <v>159</v>
      </c>
      <c r="C202" s="92" t="s">
        <v>980</v>
      </c>
      <c r="D202" s="66">
        <v>35313916</v>
      </c>
      <c r="E202" s="64" t="s">
        <v>155</v>
      </c>
      <c r="F202" s="67">
        <v>41290</v>
      </c>
      <c r="G202" s="67" t="s">
        <v>868</v>
      </c>
      <c r="H202" s="67" t="s">
        <v>868</v>
      </c>
      <c r="I202" s="67" t="s">
        <v>868</v>
      </c>
      <c r="J202" s="67" t="s">
        <v>868</v>
      </c>
      <c r="K202" s="67" t="s">
        <v>868</v>
      </c>
      <c r="L202" s="67" t="s">
        <v>868</v>
      </c>
      <c r="M202" s="67" t="s">
        <v>868</v>
      </c>
      <c r="N202" s="67" t="s">
        <v>868</v>
      </c>
      <c r="O202" s="67" t="s">
        <v>868</v>
      </c>
      <c r="P202" s="67" t="s">
        <v>868</v>
      </c>
      <c r="Q202" s="67" t="s">
        <v>868</v>
      </c>
      <c r="R202" s="69" t="s">
        <v>703</v>
      </c>
      <c r="S202" s="67">
        <v>41297</v>
      </c>
      <c r="T202" s="50" t="s">
        <v>356</v>
      </c>
      <c r="U202" s="70">
        <v>35313916</v>
      </c>
    </row>
    <row r="203" spans="1:21" ht="25.5" customHeight="1" x14ac:dyDescent="0.2">
      <c r="A203" s="63" t="s">
        <v>876</v>
      </c>
      <c r="B203" s="64" t="s">
        <v>159</v>
      </c>
      <c r="C203" s="92" t="s">
        <v>980</v>
      </c>
      <c r="D203" s="66">
        <v>30352448</v>
      </c>
      <c r="E203" s="64" t="s">
        <v>155</v>
      </c>
      <c r="F203" s="67">
        <v>41291</v>
      </c>
      <c r="G203" s="67" t="s">
        <v>868</v>
      </c>
      <c r="H203" s="67" t="s">
        <v>868</v>
      </c>
      <c r="I203" s="67" t="s">
        <v>868</v>
      </c>
      <c r="J203" s="67" t="s">
        <v>868</v>
      </c>
      <c r="K203" s="67" t="s">
        <v>868</v>
      </c>
      <c r="L203" s="67" t="s">
        <v>868</v>
      </c>
      <c r="M203" s="67" t="s">
        <v>868</v>
      </c>
      <c r="N203" s="67" t="s">
        <v>868</v>
      </c>
      <c r="O203" s="67" t="s">
        <v>868</v>
      </c>
      <c r="P203" s="67" t="s">
        <v>868</v>
      </c>
      <c r="Q203" s="67" t="s">
        <v>868</v>
      </c>
      <c r="R203" s="69" t="s">
        <v>704</v>
      </c>
      <c r="S203" s="67">
        <v>41338</v>
      </c>
      <c r="T203" s="50" t="s">
        <v>357</v>
      </c>
      <c r="U203" s="70">
        <v>30352448</v>
      </c>
    </row>
    <row r="204" spans="1:21" ht="25.5" customHeight="1" x14ac:dyDescent="0.2">
      <c r="A204" s="63" t="s">
        <v>876</v>
      </c>
      <c r="B204" s="64" t="s">
        <v>159</v>
      </c>
      <c r="C204" s="92" t="s">
        <v>980</v>
      </c>
      <c r="D204" s="66">
        <v>64207110</v>
      </c>
      <c r="E204" s="64" t="s">
        <v>155</v>
      </c>
      <c r="F204" s="67">
        <v>41291</v>
      </c>
      <c r="G204" s="67" t="s">
        <v>868</v>
      </c>
      <c r="H204" s="67" t="s">
        <v>868</v>
      </c>
      <c r="I204" s="67" t="s">
        <v>868</v>
      </c>
      <c r="J204" s="67" t="s">
        <v>868</v>
      </c>
      <c r="K204" s="67" t="s">
        <v>868</v>
      </c>
      <c r="L204" s="67" t="s">
        <v>868</v>
      </c>
      <c r="M204" s="67" t="s">
        <v>868</v>
      </c>
      <c r="N204" s="67" t="s">
        <v>868</v>
      </c>
      <c r="O204" s="67" t="s">
        <v>868</v>
      </c>
      <c r="P204" s="67" t="s">
        <v>868</v>
      </c>
      <c r="Q204" s="67" t="s">
        <v>868</v>
      </c>
      <c r="R204" s="69" t="s">
        <v>705</v>
      </c>
      <c r="S204" s="67">
        <v>41295</v>
      </c>
      <c r="T204" s="50" t="s">
        <v>358</v>
      </c>
      <c r="U204" s="70">
        <v>64207110</v>
      </c>
    </row>
    <row r="205" spans="1:21" ht="38.25" customHeight="1" x14ac:dyDescent="0.2">
      <c r="A205" s="63" t="s">
        <v>876</v>
      </c>
      <c r="B205" s="64" t="s">
        <v>159</v>
      </c>
      <c r="C205" s="92" t="s">
        <v>974</v>
      </c>
      <c r="D205" s="66">
        <v>41734627</v>
      </c>
      <c r="E205" s="64" t="s">
        <v>155</v>
      </c>
      <c r="F205" s="67">
        <v>41290</v>
      </c>
      <c r="G205" s="67" t="s">
        <v>868</v>
      </c>
      <c r="H205" s="67" t="s">
        <v>868</v>
      </c>
      <c r="I205" s="67" t="s">
        <v>868</v>
      </c>
      <c r="J205" s="67" t="s">
        <v>868</v>
      </c>
      <c r="K205" s="67" t="s">
        <v>868</v>
      </c>
      <c r="L205" s="67" t="s">
        <v>868</v>
      </c>
      <c r="M205" s="67" t="s">
        <v>868</v>
      </c>
      <c r="N205" s="67" t="s">
        <v>868</v>
      </c>
      <c r="O205" s="67" t="s">
        <v>868</v>
      </c>
      <c r="P205" s="67" t="s">
        <v>868</v>
      </c>
      <c r="Q205" s="67" t="s">
        <v>868</v>
      </c>
      <c r="R205" s="69" t="s">
        <v>706</v>
      </c>
      <c r="S205" s="67">
        <v>41298</v>
      </c>
      <c r="T205" s="50" t="s">
        <v>359</v>
      </c>
      <c r="U205" s="70">
        <v>41734627</v>
      </c>
    </row>
    <row r="206" spans="1:21" ht="51" customHeight="1" x14ac:dyDescent="0.2">
      <c r="A206" s="63" t="s">
        <v>876</v>
      </c>
      <c r="B206" s="64" t="s">
        <v>159</v>
      </c>
      <c r="C206" s="92" t="s">
        <v>974</v>
      </c>
      <c r="D206" s="66">
        <v>73838182</v>
      </c>
      <c r="E206" s="64" t="s">
        <v>155</v>
      </c>
      <c r="F206" s="67">
        <v>41290</v>
      </c>
      <c r="G206" s="67" t="s">
        <v>868</v>
      </c>
      <c r="H206" s="67" t="s">
        <v>868</v>
      </c>
      <c r="I206" s="67" t="s">
        <v>868</v>
      </c>
      <c r="J206" s="67" t="s">
        <v>868</v>
      </c>
      <c r="K206" s="67" t="s">
        <v>868</v>
      </c>
      <c r="L206" s="67" t="s">
        <v>868</v>
      </c>
      <c r="M206" s="67" t="s">
        <v>868</v>
      </c>
      <c r="N206" s="67" t="s">
        <v>868</v>
      </c>
      <c r="O206" s="67" t="s">
        <v>868</v>
      </c>
      <c r="P206" s="67" t="s">
        <v>868</v>
      </c>
      <c r="Q206" s="67" t="s">
        <v>868</v>
      </c>
      <c r="R206" s="69" t="s">
        <v>707</v>
      </c>
      <c r="S206" s="67">
        <v>41298</v>
      </c>
      <c r="T206" s="50" t="s">
        <v>360</v>
      </c>
      <c r="U206" s="70">
        <v>73838182</v>
      </c>
    </row>
    <row r="207" spans="1:21" ht="51" customHeight="1" x14ac:dyDescent="0.2">
      <c r="A207" s="63" t="s">
        <v>876</v>
      </c>
      <c r="B207" s="64" t="s">
        <v>159</v>
      </c>
      <c r="C207" s="92" t="s">
        <v>974</v>
      </c>
      <c r="D207" s="66">
        <v>73838182</v>
      </c>
      <c r="E207" s="64" t="s">
        <v>155</v>
      </c>
      <c r="F207" s="67">
        <v>41290</v>
      </c>
      <c r="G207" s="67" t="s">
        <v>868</v>
      </c>
      <c r="H207" s="67" t="s">
        <v>868</v>
      </c>
      <c r="I207" s="67" t="s">
        <v>868</v>
      </c>
      <c r="J207" s="67" t="s">
        <v>868</v>
      </c>
      <c r="K207" s="67" t="s">
        <v>868</v>
      </c>
      <c r="L207" s="67" t="s">
        <v>868</v>
      </c>
      <c r="M207" s="67" t="s">
        <v>868</v>
      </c>
      <c r="N207" s="67" t="s">
        <v>868</v>
      </c>
      <c r="O207" s="67" t="s">
        <v>868</v>
      </c>
      <c r="P207" s="67" t="s">
        <v>868</v>
      </c>
      <c r="Q207" s="67" t="s">
        <v>868</v>
      </c>
      <c r="R207" s="69" t="s">
        <v>708</v>
      </c>
      <c r="S207" s="67">
        <v>41298</v>
      </c>
      <c r="T207" s="50" t="s">
        <v>361</v>
      </c>
      <c r="U207" s="70">
        <v>73838182</v>
      </c>
    </row>
    <row r="208" spans="1:21" ht="51" customHeight="1" x14ac:dyDescent="0.2">
      <c r="A208" s="63" t="s">
        <v>876</v>
      </c>
      <c r="B208" s="64" t="s">
        <v>159</v>
      </c>
      <c r="C208" s="92" t="s">
        <v>980</v>
      </c>
      <c r="D208" s="66">
        <v>52533070</v>
      </c>
      <c r="E208" s="64" t="s">
        <v>155</v>
      </c>
      <c r="F208" s="67">
        <v>41289</v>
      </c>
      <c r="G208" s="67" t="s">
        <v>868</v>
      </c>
      <c r="H208" s="67" t="s">
        <v>868</v>
      </c>
      <c r="I208" s="67" t="s">
        <v>868</v>
      </c>
      <c r="J208" s="67" t="s">
        <v>868</v>
      </c>
      <c r="K208" s="67" t="s">
        <v>868</v>
      </c>
      <c r="L208" s="67" t="s">
        <v>868</v>
      </c>
      <c r="M208" s="67" t="s">
        <v>868</v>
      </c>
      <c r="N208" s="67" t="s">
        <v>868</v>
      </c>
      <c r="O208" s="67" t="s">
        <v>868</v>
      </c>
      <c r="P208" s="67" t="s">
        <v>868</v>
      </c>
      <c r="Q208" s="67" t="s">
        <v>868</v>
      </c>
      <c r="R208" s="69" t="s">
        <v>709</v>
      </c>
      <c r="S208" s="67">
        <v>41299</v>
      </c>
      <c r="T208" s="50" t="s">
        <v>362</v>
      </c>
      <c r="U208" s="70">
        <v>52533070</v>
      </c>
    </row>
    <row r="209" spans="1:21" ht="25.5" customHeight="1" x14ac:dyDescent="0.2">
      <c r="A209" s="63" t="s">
        <v>876</v>
      </c>
      <c r="B209" s="64" t="s">
        <v>159</v>
      </c>
      <c r="C209" s="92" t="s">
        <v>920</v>
      </c>
      <c r="D209" s="66">
        <v>19262136</v>
      </c>
      <c r="E209" s="64" t="s">
        <v>155</v>
      </c>
      <c r="F209" s="67">
        <v>41292</v>
      </c>
      <c r="G209" s="67" t="s">
        <v>868</v>
      </c>
      <c r="H209" s="67" t="s">
        <v>868</v>
      </c>
      <c r="I209" s="67" t="s">
        <v>868</v>
      </c>
      <c r="J209" s="67" t="s">
        <v>868</v>
      </c>
      <c r="K209" s="67" t="s">
        <v>868</v>
      </c>
      <c r="L209" s="67" t="s">
        <v>868</v>
      </c>
      <c r="M209" s="67" t="s">
        <v>868</v>
      </c>
      <c r="N209" s="67" t="s">
        <v>868</v>
      </c>
      <c r="O209" s="67" t="s">
        <v>868</v>
      </c>
      <c r="P209" s="67" t="s">
        <v>868</v>
      </c>
      <c r="Q209" s="67" t="s">
        <v>868</v>
      </c>
      <c r="R209" s="69" t="s">
        <v>711</v>
      </c>
      <c r="S209" s="67">
        <v>41295</v>
      </c>
      <c r="T209" s="50" t="s">
        <v>363</v>
      </c>
      <c r="U209" s="70">
        <v>19262136</v>
      </c>
    </row>
    <row r="210" spans="1:21" ht="25.5" customHeight="1" x14ac:dyDescent="0.2">
      <c r="A210" s="63" t="s">
        <v>876</v>
      </c>
      <c r="B210" s="64" t="s">
        <v>159</v>
      </c>
      <c r="C210" s="92" t="s">
        <v>920</v>
      </c>
      <c r="D210" s="66">
        <v>22764342</v>
      </c>
      <c r="E210" s="64" t="s">
        <v>155</v>
      </c>
      <c r="F210" s="67">
        <v>41292</v>
      </c>
      <c r="G210" s="67" t="s">
        <v>868</v>
      </c>
      <c r="H210" s="67" t="s">
        <v>868</v>
      </c>
      <c r="I210" s="67" t="s">
        <v>868</v>
      </c>
      <c r="J210" s="67" t="s">
        <v>868</v>
      </c>
      <c r="K210" s="67" t="s">
        <v>868</v>
      </c>
      <c r="L210" s="67" t="s">
        <v>868</v>
      </c>
      <c r="M210" s="67" t="s">
        <v>868</v>
      </c>
      <c r="N210" s="67" t="s">
        <v>868</v>
      </c>
      <c r="O210" s="67" t="s">
        <v>868</v>
      </c>
      <c r="P210" s="67" t="s">
        <v>868</v>
      </c>
      <c r="Q210" s="67" t="s">
        <v>868</v>
      </c>
      <c r="R210" s="69" t="s">
        <v>710</v>
      </c>
      <c r="S210" s="67">
        <v>41295</v>
      </c>
      <c r="T210" s="50" t="s">
        <v>364</v>
      </c>
      <c r="U210" s="70">
        <v>22764342</v>
      </c>
    </row>
    <row r="211" spans="1:21" ht="25.5" customHeight="1" x14ac:dyDescent="0.2">
      <c r="A211" s="63" t="s">
        <v>876</v>
      </c>
      <c r="B211" s="64" t="s">
        <v>159</v>
      </c>
      <c r="C211" s="92" t="s">
        <v>980</v>
      </c>
      <c r="D211" s="66">
        <v>35313916</v>
      </c>
      <c r="E211" s="64" t="s">
        <v>155</v>
      </c>
      <c r="F211" s="67">
        <v>41292</v>
      </c>
      <c r="G211" s="67" t="s">
        <v>868</v>
      </c>
      <c r="H211" s="67" t="s">
        <v>868</v>
      </c>
      <c r="I211" s="67" t="s">
        <v>868</v>
      </c>
      <c r="J211" s="67" t="s">
        <v>868</v>
      </c>
      <c r="K211" s="67" t="s">
        <v>868</v>
      </c>
      <c r="L211" s="67" t="s">
        <v>868</v>
      </c>
      <c r="M211" s="67" t="s">
        <v>868</v>
      </c>
      <c r="N211" s="67" t="s">
        <v>868</v>
      </c>
      <c r="O211" s="67" t="s">
        <v>868</v>
      </c>
      <c r="P211" s="67" t="s">
        <v>868</v>
      </c>
      <c r="Q211" s="67" t="s">
        <v>868</v>
      </c>
      <c r="R211" s="69" t="s">
        <v>712</v>
      </c>
      <c r="S211" s="67">
        <v>41297</v>
      </c>
      <c r="T211" s="50" t="s">
        <v>365</v>
      </c>
      <c r="U211" s="70">
        <v>35313916</v>
      </c>
    </row>
    <row r="212" spans="1:21" ht="25.5" customHeight="1" x14ac:dyDescent="0.2">
      <c r="A212" s="63" t="s">
        <v>876</v>
      </c>
      <c r="B212" s="64" t="s">
        <v>159</v>
      </c>
      <c r="C212" s="92" t="s">
        <v>980</v>
      </c>
      <c r="D212" s="66">
        <v>65374512</v>
      </c>
      <c r="E212" s="64" t="s">
        <v>155</v>
      </c>
      <c r="F212" s="67">
        <v>41292</v>
      </c>
      <c r="G212" s="67" t="s">
        <v>868</v>
      </c>
      <c r="H212" s="67" t="s">
        <v>868</v>
      </c>
      <c r="I212" s="67" t="s">
        <v>868</v>
      </c>
      <c r="J212" s="67" t="s">
        <v>868</v>
      </c>
      <c r="K212" s="67" t="s">
        <v>868</v>
      </c>
      <c r="L212" s="67" t="s">
        <v>868</v>
      </c>
      <c r="M212" s="67" t="s">
        <v>868</v>
      </c>
      <c r="N212" s="67" t="s">
        <v>868</v>
      </c>
      <c r="O212" s="67" t="s">
        <v>868</v>
      </c>
      <c r="P212" s="67" t="s">
        <v>868</v>
      </c>
      <c r="Q212" s="67" t="s">
        <v>868</v>
      </c>
      <c r="R212" s="69" t="s">
        <v>713</v>
      </c>
      <c r="S212" s="67">
        <v>41296</v>
      </c>
      <c r="T212" s="50" t="s">
        <v>366</v>
      </c>
      <c r="U212" s="70">
        <v>65374512</v>
      </c>
    </row>
    <row r="213" spans="1:21" ht="25.5" customHeight="1" x14ac:dyDescent="0.2">
      <c r="A213" s="63" t="s">
        <v>876</v>
      </c>
      <c r="B213" s="64" t="s">
        <v>159</v>
      </c>
      <c r="C213" s="92" t="s">
        <v>980</v>
      </c>
      <c r="D213" s="66">
        <v>30352456</v>
      </c>
      <c r="E213" s="64" t="s">
        <v>155</v>
      </c>
      <c r="F213" s="67">
        <v>41296</v>
      </c>
      <c r="G213" s="67" t="s">
        <v>868</v>
      </c>
      <c r="H213" s="67" t="s">
        <v>868</v>
      </c>
      <c r="I213" s="67" t="s">
        <v>868</v>
      </c>
      <c r="J213" s="67" t="s">
        <v>868</v>
      </c>
      <c r="K213" s="67" t="s">
        <v>868</v>
      </c>
      <c r="L213" s="67" t="s">
        <v>868</v>
      </c>
      <c r="M213" s="67" t="s">
        <v>868</v>
      </c>
      <c r="N213" s="67" t="s">
        <v>868</v>
      </c>
      <c r="O213" s="67" t="s">
        <v>868</v>
      </c>
      <c r="P213" s="67" t="s">
        <v>868</v>
      </c>
      <c r="Q213" s="67" t="s">
        <v>868</v>
      </c>
      <c r="R213" s="69" t="s">
        <v>714</v>
      </c>
      <c r="S213" s="67">
        <v>41297</v>
      </c>
      <c r="T213" s="50" t="s">
        <v>367</v>
      </c>
      <c r="U213" s="70">
        <v>30352456</v>
      </c>
    </row>
    <row r="214" spans="1:21" ht="25.5" customHeight="1" x14ac:dyDescent="0.2">
      <c r="A214" s="63" t="s">
        <v>876</v>
      </c>
      <c r="B214" s="64" t="s">
        <v>159</v>
      </c>
      <c r="C214" s="92" t="s">
        <v>980</v>
      </c>
      <c r="D214" s="66">
        <v>41734627</v>
      </c>
      <c r="E214" s="64" t="s">
        <v>155</v>
      </c>
      <c r="F214" s="67">
        <v>41296</v>
      </c>
      <c r="G214" s="67" t="s">
        <v>868</v>
      </c>
      <c r="H214" s="67" t="s">
        <v>868</v>
      </c>
      <c r="I214" s="67" t="s">
        <v>868</v>
      </c>
      <c r="J214" s="67" t="s">
        <v>868</v>
      </c>
      <c r="K214" s="67" t="s">
        <v>868</v>
      </c>
      <c r="L214" s="67" t="s">
        <v>868</v>
      </c>
      <c r="M214" s="67" t="s">
        <v>868</v>
      </c>
      <c r="N214" s="67" t="s">
        <v>868</v>
      </c>
      <c r="O214" s="67" t="s">
        <v>868</v>
      </c>
      <c r="P214" s="67" t="s">
        <v>868</v>
      </c>
      <c r="Q214" s="67" t="s">
        <v>868</v>
      </c>
      <c r="R214" s="69" t="s">
        <v>715</v>
      </c>
      <c r="S214" s="67">
        <v>41303</v>
      </c>
      <c r="T214" s="50" t="s">
        <v>368</v>
      </c>
      <c r="U214" s="70">
        <v>41734627</v>
      </c>
    </row>
    <row r="215" spans="1:21" ht="25.5" customHeight="1" x14ac:dyDescent="0.2">
      <c r="A215" s="63" t="s">
        <v>876</v>
      </c>
      <c r="B215" s="64" t="s">
        <v>159</v>
      </c>
      <c r="C215" s="92" t="s">
        <v>980</v>
      </c>
      <c r="D215" s="66">
        <v>41734627</v>
      </c>
      <c r="E215" s="64" t="s">
        <v>155</v>
      </c>
      <c r="F215" s="67">
        <v>41296</v>
      </c>
      <c r="G215" s="67" t="s">
        <v>868</v>
      </c>
      <c r="H215" s="67" t="s">
        <v>868</v>
      </c>
      <c r="I215" s="67" t="s">
        <v>868</v>
      </c>
      <c r="J215" s="67" t="s">
        <v>868</v>
      </c>
      <c r="K215" s="67" t="s">
        <v>868</v>
      </c>
      <c r="L215" s="67" t="s">
        <v>868</v>
      </c>
      <c r="M215" s="67" t="s">
        <v>868</v>
      </c>
      <c r="N215" s="67" t="s">
        <v>868</v>
      </c>
      <c r="O215" s="67" t="s">
        <v>868</v>
      </c>
      <c r="P215" s="67" t="s">
        <v>868</v>
      </c>
      <c r="Q215" s="67" t="s">
        <v>868</v>
      </c>
      <c r="R215" s="69" t="s">
        <v>716</v>
      </c>
      <c r="S215" s="67">
        <v>41302</v>
      </c>
      <c r="T215" s="50" t="s">
        <v>369</v>
      </c>
      <c r="U215" s="70">
        <v>41734627</v>
      </c>
    </row>
    <row r="216" spans="1:21" ht="25.5" customHeight="1" x14ac:dyDescent="0.2">
      <c r="A216" s="63" t="s">
        <v>876</v>
      </c>
      <c r="B216" s="64" t="s">
        <v>159</v>
      </c>
      <c r="C216" s="92" t="s">
        <v>980</v>
      </c>
      <c r="D216" s="66">
        <v>41734627</v>
      </c>
      <c r="E216" s="64" t="s">
        <v>155</v>
      </c>
      <c r="F216" s="67">
        <v>41296</v>
      </c>
      <c r="G216" s="67" t="s">
        <v>868</v>
      </c>
      <c r="H216" s="67" t="s">
        <v>868</v>
      </c>
      <c r="I216" s="67" t="s">
        <v>868</v>
      </c>
      <c r="J216" s="67" t="s">
        <v>868</v>
      </c>
      <c r="K216" s="67" t="s">
        <v>868</v>
      </c>
      <c r="L216" s="67" t="s">
        <v>868</v>
      </c>
      <c r="M216" s="67" t="s">
        <v>868</v>
      </c>
      <c r="N216" s="67" t="s">
        <v>868</v>
      </c>
      <c r="O216" s="67" t="s">
        <v>868</v>
      </c>
      <c r="P216" s="67" t="s">
        <v>868</v>
      </c>
      <c r="Q216" s="67" t="s">
        <v>868</v>
      </c>
      <c r="R216" s="69" t="s">
        <v>717</v>
      </c>
      <c r="S216" s="67">
        <v>41302</v>
      </c>
      <c r="T216" s="50" t="s">
        <v>370</v>
      </c>
      <c r="U216" s="70">
        <v>41734627</v>
      </c>
    </row>
    <row r="217" spans="1:21" ht="25.5" customHeight="1" x14ac:dyDescent="0.2">
      <c r="A217" s="63" t="s">
        <v>876</v>
      </c>
      <c r="B217" s="64" t="s">
        <v>159</v>
      </c>
      <c r="C217" s="92" t="s">
        <v>980</v>
      </c>
      <c r="D217" s="66">
        <v>35313916</v>
      </c>
      <c r="E217" s="64" t="s">
        <v>155</v>
      </c>
      <c r="F217" s="67">
        <v>41296</v>
      </c>
      <c r="G217" s="67" t="s">
        <v>868</v>
      </c>
      <c r="H217" s="67" t="s">
        <v>868</v>
      </c>
      <c r="I217" s="67" t="s">
        <v>868</v>
      </c>
      <c r="J217" s="67" t="s">
        <v>868</v>
      </c>
      <c r="K217" s="67" t="s">
        <v>868</v>
      </c>
      <c r="L217" s="67" t="s">
        <v>868</v>
      </c>
      <c r="M217" s="67" t="s">
        <v>868</v>
      </c>
      <c r="N217" s="67" t="s">
        <v>868</v>
      </c>
      <c r="O217" s="67" t="s">
        <v>868</v>
      </c>
      <c r="P217" s="67" t="s">
        <v>868</v>
      </c>
      <c r="Q217" s="67" t="s">
        <v>868</v>
      </c>
      <c r="R217" s="69" t="s">
        <v>718</v>
      </c>
      <c r="S217" s="67">
        <v>41302</v>
      </c>
      <c r="T217" s="50" t="s">
        <v>371</v>
      </c>
      <c r="U217" s="70">
        <v>35313916</v>
      </c>
    </row>
    <row r="218" spans="1:21" ht="25.5" customHeight="1" x14ac:dyDescent="0.2">
      <c r="A218" s="63" t="s">
        <v>876</v>
      </c>
      <c r="B218" s="64" t="s">
        <v>159</v>
      </c>
      <c r="C218" s="92" t="s">
        <v>980</v>
      </c>
      <c r="D218" s="66">
        <v>35313916</v>
      </c>
      <c r="E218" s="64" t="s">
        <v>155</v>
      </c>
      <c r="F218" s="67">
        <v>41296</v>
      </c>
      <c r="G218" s="67" t="s">
        <v>868</v>
      </c>
      <c r="H218" s="67" t="s">
        <v>868</v>
      </c>
      <c r="I218" s="67" t="s">
        <v>868</v>
      </c>
      <c r="J218" s="67" t="s">
        <v>868</v>
      </c>
      <c r="K218" s="67" t="s">
        <v>868</v>
      </c>
      <c r="L218" s="67" t="s">
        <v>868</v>
      </c>
      <c r="M218" s="67" t="s">
        <v>868</v>
      </c>
      <c r="N218" s="67" t="s">
        <v>868</v>
      </c>
      <c r="O218" s="67" t="s">
        <v>868</v>
      </c>
      <c r="P218" s="67" t="s">
        <v>868</v>
      </c>
      <c r="Q218" s="67" t="s">
        <v>868</v>
      </c>
      <c r="R218" s="69" t="s">
        <v>719</v>
      </c>
      <c r="S218" s="67">
        <v>41302</v>
      </c>
      <c r="T218" s="50" t="s">
        <v>372</v>
      </c>
      <c r="U218" s="70">
        <v>35313916</v>
      </c>
    </row>
    <row r="219" spans="1:21" ht="25.5" customHeight="1" x14ac:dyDescent="0.2">
      <c r="A219" s="63" t="s">
        <v>876</v>
      </c>
      <c r="B219" s="64" t="s">
        <v>159</v>
      </c>
      <c r="C219" s="92" t="s">
        <v>980</v>
      </c>
      <c r="D219" s="66">
        <v>35313916</v>
      </c>
      <c r="E219" s="64" t="s">
        <v>155</v>
      </c>
      <c r="F219" s="67">
        <v>41296</v>
      </c>
      <c r="G219" s="67" t="s">
        <v>868</v>
      </c>
      <c r="H219" s="67" t="s">
        <v>868</v>
      </c>
      <c r="I219" s="67" t="s">
        <v>868</v>
      </c>
      <c r="J219" s="67" t="s">
        <v>868</v>
      </c>
      <c r="K219" s="67" t="s">
        <v>868</v>
      </c>
      <c r="L219" s="67" t="s">
        <v>868</v>
      </c>
      <c r="M219" s="67" t="s">
        <v>868</v>
      </c>
      <c r="N219" s="67" t="s">
        <v>868</v>
      </c>
      <c r="O219" s="67" t="s">
        <v>868</v>
      </c>
      <c r="P219" s="67" t="s">
        <v>868</v>
      </c>
      <c r="Q219" s="67" t="s">
        <v>868</v>
      </c>
      <c r="R219" s="69" t="s">
        <v>720</v>
      </c>
      <c r="S219" s="67">
        <v>41302</v>
      </c>
      <c r="T219" s="50" t="s">
        <v>373</v>
      </c>
      <c r="U219" s="70">
        <v>35313916</v>
      </c>
    </row>
    <row r="220" spans="1:21" ht="25.5" customHeight="1" x14ac:dyDescent="0.2">
      <c r="A220" s="63" t="s">
        <v>876</v>
      </c>
      <c r="B220" s="64" t="s">
        <v>159</v>
      </c>
      <c r="C220" s="92" t="s">
        <v>980</v>
      </c>
      <c r="D220" s="66">
        <v>41734627</v>
      </c>
      <c r="E220" s="64" t="s">
        <v>155</v>
      </c>
      <c r="F220" s="67">
        <v>41296</v>
      </c>
      <c r="G220" s="67" t="s">
        <v>868</v>
      </c>
      <c r="H220" s="67" t="s">
        <v>868</v>
      </c>
      <c r="I220" s="67" t="s">
        <v>868</v>
      </c>
      <c r="J220" s="67" t="s">
        <v>868</v>
      </c>
      <c r="K220" s="67" t="s">
        <v>868</v>
      </c>
      <c r="L220" s="67" t="s">
        <v>868</v>
      </c>
      <c r="M220" s="67" t="s">
        <v>868</v>
      </c>
      <c r="N220" s="67" t="s">
        <v>868</v>
      </c>
      <c r="O220" s="67" t="s">
        <v>868</v>
      </c>
      <c r="P220" s="67" t="s">
        <v>868</v>
      </c>
      <c r="Q220" s="67" t="s">
        <v>868</v>
      </c>
      <c r="R220" s="69" t="s">
        <v>721</v>
      </c>
      <c r="S220" s="67">
        <v>41302</v>
      </c>
      <c r="T220" s="50" t="s">
        <v>374</v>
      </c>
      <c r="U220" s="70">
        <v>41734627</v>
      </c>
    </row>
    <row r="221" spans="1:21" ht="25.5" customHeight="1" x14ac:dyDescent="0.2">
      <c r="A221" s="63" t="s">
        <v>876</v>
      </c>
      <c r="B221" s="64" t="s">
        <v>159</v>
      </c>
      <c r="C221" s="92" t="s">
        <v>980</v>
      </c>
      <c r="D221" s="66">
        <v>35313916</v>
      </c>
      <c r="E221" s="64" t="s">
        <v>155</v>
      </c>
      <c r="F221" s="67">
        <v>41296</v>
      </c>
      <c r="G221" s="67" t="s">
        <v>868</v>
      </c>
      <c r="H221" s="67" t="s">
        <v>868</v>
      </c>
      <c r="I221" s="67" t="s">
        <v>868</v>
      </c>
      <c r="J221" s="67" t="s">
        <v>868</v>
      </c>
      <c r="K221" s="67" t="s">
        <v>868</v>
      </c>
      <c r="L221" s="67" t="s">
        <v>868</v>
      </c>
      <c r="M221" s="67" t="s">
        <v>868</v>
      </c>
      <c r="N221" s="67" t="s">
        <v>868</v>
      </c>
      <c r="O221" s="67" t="s">
        <v>868</v>
      </c>
      <c r="P221" s="67" t="s">
        <v>868</v>
      </c>
      <c r="Q221" s="67" t="s">
        <v>868</v>
      </c>
      <c r="R221" s="69" t="s">
        <v>722</v>
      </c>
      <c r="S221" s="67">
        <v>41302</v>
      </c>
      <c r="T221" s="50" t="s">
        <v>375</v>
      </c>
      <c r="U221" s="70">
        <v>35313916</v>
      </c>
    </row>
    <row r="222" spans="1:21" ht="25.5" customHeight="1" x14ac:dyDescent="0.2">
      <c r="A222" s="63" t="s">
        <v>876</v>
      </c>
      <c r="B222" s="64" t="s">
        <v>159</v>
      </c>
      <c r="C222" s="92" t="s">
        <v>980</v>
      </c>
      <c r="D222" s="66">
        <v>20429540</v>
      </c>
      <c r="E222" s="64" t="s">
        <v>155</v>
      </c>
      <c r="F222" s="67">
        <v>41292</v>
      </c>
      <c r="G222" s="67" t="s">
        <v>868</v>
      </c>
      <c r="H222" s="67" t="s">
        <v>868</v>
      </c>
      <c r="I222" s="67" t="s">
        <v>868</v>
      </c>
      <c r="J222" s="67" t="s">
        <v>868</v>
      </c>
      <c r="K222" s="67" t="s">
        <v>868</v>
      </c>
      <c r="L222" s="67" t="s">
        <v>868</v>
      </c>
      <c r="M222" s="67" t="s">
        <v>868</v>
      </c>
      <c r="N222" s="67" t="s">
        <v>868</v>
      </c>
      <c r="O222" s="67" t="s">
        <v>868</v>
      </c>
      <c r="P222" s="67" t="s">
        <v>868</v>
      </c>
      <c r="Q222" s="67" t="s">
        <v>868</v>
      </c>
      <c r="R222" s="69" t="s">
        <v>723</v>
      </c>
      <c r="S222" s="67">
        <v>41298</v>
      </c>
      <c r="T222" s="50" t="s">
        <v>376</v>
      </c>
      <c r="U222" s="70">
        <v>20429540</v>
      </c>
    </row>
    <row r="223" spans="1:21" ht="63.75" customHeight="1" x14ac:dyDescent="0.2">
      <c r="A223" s="63" t="s">
        <v>876</v>
      </c>
      <c r="B223" s="64" t="s">
        <v>159</v>
      </c>
      <c r="C223" s="92" t="s">
        <v>980</v>
      </c>
      <c r="D223" s="66">
        <v>11674024</v>
      </c>
      <c r="E223" s="64" t="s">
        <v>155</v>
      </c>
      <c r="F223" s="67">
        <v>41292</v>
      </c>
      <c r="G223" s="67" t="s">
        <v>868</v>
      </c>
      <c r="H223" s="67" t="s">
        <v>868</v>
      </c>
      <c r="I223" s="67" t="s">
        <v>868</v>
      </c>
      <c r="J223" s="67" t="s">
        <v>868</v>
      </c>
      <c r="K223" s="67" t="s">
        <v>868</v>
      </c>
      <c r="L223" s="67" t="s">
        <v>868</v>
      </c>
      <c r="M223" s="67" t="s">
        <v>868</v>
      </c>
      <c r="N223" s="67" t="s">
        <v>868</v>
      </c>
      <c r="O223" s="67" t="s">
        <v>868</v>
      </c>
      <c r="P223" s="67" t="s">
        <v>868</v>
      </c>
      <c r="Q223" s="67" t="s">
        <v>868</v>
      </c>
      <c r="R223" s="69" t="s">
        <v>724</v>
      </c>
      <c r="S223" s="67">
        <v>41298</v>
      </c>
      <c r="T223" s="50" t="s">
        <v>377</v>
      </c>
      <c r="U223" s="70">
        <v>11674024</v>
      </c>
    </row>
    <row r="224" spans="1:21" ht="63.75" customHeight="1" x14ac:dyDescent="0.2">
      <c r="A224" s="63" t="s">
        <v>876</v>
      </c>
      <c r="B224" s="64" t="s">
        <v>159</v>
      </c>
      <c r="C224" s="92" t="s">
        <v>980</v>
      </c>
      <c r="D224" s="66">
        <v>89889954</v>
      </c>
      <c r="E224" s="64" t="s">
        <v>155</v>
      </c>
      <c r="F224" s="67">
        <v>41291</v>
      </c>
      <c r="G224" s="67" t="s">
        <v>868</v>
      </c>
      <c r="H224" s="67" t="s">
        <v>868</v>
      </c>
      <c r="I224" s="67" t="s">
        <v>868</v>
      </c>
      <c r="J224" s="67" t="s">
        <v>868</v>
      </c>
      <c r="K224" s="67" t="s">
        <v>868</v>
      </c>
      <c r="L224" s="67" t="s">
        <v>868</v>
      </c>
      <c r="M224" s="67" t="s">
        <v>868</v>
      </c>
      <c r="N224" s="67" t="s">
        <v>868</v>
      </c>
      <c r="O224" s="67" t="s">
        <v>868</v>
      </c>
      <c r="P224" s="67" t="s">
        <v>868</v>
      </c>
      <c r="Q224" s="67" t="s">
        <v>868</v>
      </c>
      <c r="R224" s="69" t="s">
        <v>725</v>
      </c>
      <c r="S224" s="67">
        <v>41298</v>
      </c>
      <c r="T224" s="50" t="s">
        <v>378</v>
      </c>
      <c r="U224" s="70">
        <v>89889954</v>
      </c>
    </row>
    <row r="225" spans="1:21" ht="63.75" customHeight="1" x14ac:dyDescent="0.2">
      <c r="A225" s="63" t="s">
        <v>876</v>
      </c>
      <c r="B225" s="64" t="s">
        <v>159</v>
      </c>
      <c r="C225" s="92" t="s">
        <v>980</v>
      </c>
      <c r="D225" s="66">
        <v>35313916</v>
      </c>
      <c r="E225" s="64" t="s">
        <v>155</v>
      </c>
      <c r="F225" s="67">
        <v>41297</v>
      </c>
      <c r="G225" s="67" t="s">
        <v>868</v>
      </c>
      <c r="H225" s="67" t="s">
        <v>868</v>
      </c>
      <c r="I225" s="67" t="s">
        <v>868</v>
      </c>
      <c r="J225" s="67" t="s">
        <v>868</v>
      </c>
      <c r="K225" s="67" t="s">
        <v>868</v>
      </c>
      <c r="L225" s="67" t="s">
        <v>868</v>
      </c>
      <c r="M225" s="67" t="s">
        <v>868</v>
      </c>
      <c r="N225" s="67" t="s">
        <v>868</v>
      </c>
      <c r="O225" s="67" t="s">
        <v>868</v>
      </c>
      <c r="P225" s="67" t="s">
        <v>868</v>
      </c>
      <c r="Q225" s="67" t="s">
        <v>868</v>
      </c>
      <c r="R225" s="69" t="s">
        <v>726</v>
      </c>
      <c r="S225" s="67">
        <v>41302</v>
      </c>
      <c r="T225" s="50" t="s">
        <v>379</v>
      </c>
      <c r="U225" s="70">
        <v>35313916</v>
      </c>
    </row>
    <row r="226" spans="1:21" ht="25.5" customHeight="1" x14ac:dyDescent="0.2">
      <c r="A226" s="63" t="s">
        <v>876</v>
      </c>
      <c r="B226" s="64" t="s">
        <v>159</v>
      </c>
      <c r="C226" s="92" t="s">
        <v>980</v>
      </c>
      <c r="D226" s="66">
        <v>35313916</v>
      </c>
      <c r="E226" s="64" t="s">
        <v>155</v>
      </c>
      <c r="F226" s="67">
        <v>41297</v>
      </c>
      <c r="G226" s="67" t="s">
        <v>868</v>
      </c>
      <c r="H226" s="67" t="s">
        <v>868</v>
      </c>
      <c r="I226" s="67" t="s">
        <v>868</v>
      </c>
      <c r="J226" s="67" t="s">
        <v>868</v>
      </c>
      <c r="K226" s="67" t="s">
        <v>868</v>
      </c>
      <c r="L226" s="67" t="s">
        <v>868</v>
      </c>
      <c r="M226" s="67" t="s">
        <v>868</v>
      </c>
      <c r="N226" s="67" t="s">
        <v>868</v>
      </c>
      <c r="O226" s="67" t="s">
        <v>868</v>
      </c>
      <c r="P226" s="67" t="s">
        <v>868</v>
      </c>
      <c r="Q226" s="67" t="s">
        <v>868</v>
      </c>
      <c r="R226" s="69" t="s">
        <v>727</v>
      </c>
      <c r="S226" s="67">
        <v>41302</v>
      </c>
      <c r="T226" s="50" t="s">
        <v>380</v>
      </c>
      <c r="U226" s="70">
        <v>35313916</v>
      </c>
    </row>
    <row r="227" spans="1:21" ht="25.5" customHeight="1" x14ac:dyDescent="0.2">
      <c r="A227" s="63" t="s">
        <v>876</v>
      </c>
      <c r="B227" s="64" t="s">
        <v>159</v>
      </c>
      <c r="C227" s="92" t="s">
        <v>980</v>
      </c>
      <c r="D227" s="66">
        <v>25682844</v>
      </c>
      <c r="E227" s="64" t="s">
        <v>155</v>
      </c>
      <c r="F227" s="67">
        <v>41297</v>
      </c>
      <c r="G227" s="67" t="s">
        <v>868</v>
      </c>
      <c r="H227" s="67" t="s">
        <v>868</v>
      </c>
      <c r="I227" s="67" t="s">
        <v>868</v>
      </c>
      <c r="J227" s="67" t="s">
        <v>868</v>
      </c>
      <c r="K227" s="67" t="s">
        <v>868</v>
      </c>
      <c r="L227" s="67" t="s">
        <v>868</v>
      </c>
      <c r="M227" s="67" t="s">
        <v>868</v>
      </c>
      <c r="N227" s="67" t="s">
        <v>868</v>
      </c>
      <c r="O227" s="67" t="s">
        <v>868</v>
      </c>
      <c r="P227" s="67" t="s">
        <v>868</v>
      </c>
      <c r="Q227" s="67" t="s">
        <v>868</v>
      </c>
      <c r="R227" s="69" t="s">
        <v>728</v>
      </c>
      <c r="S227" s="67">
        <v>41299</v>
      </c>
      <c r="T227" s="50" t="s">
        <v>381</v>
      </c>
      <c r="U227" s="70">
        <v>25682844</v>
      </c>
    </row>
    <row r="228" spans="1:21" ht="25.5" customHeight="1" x14ac:dyDescent="0.2">
      <c r="A228" s="63" t="s">
        <v>876</v>
      </c>
      <c r="B228" s="64" t="s">
        <v>159</v>
      </c>
      <c r="C228" s="92" t="s">
        <v>980</v>
      </c>
      <c r="D228" s="66">
        <v>73838182</v>
      </c>
      <c r="E228" s="64" t="s">
        <v>155</v>
      </c>
      <c r="F228" s="67">
        <v>41297</v>
      </c>
      <c r="G228" s="67" t="s">
        <v>868</v>
      </c>
      <c r="H228" s="67" t="s">
        <v>868</v>
      </c>
      <c r="I228" s="67" t="s">
        <v>868</v>
      </c>
      <c r="J228" s="67" t="s">
        <v>868</v>
      </c>
      <c r="K228" s="67" t="s">
        <v>868</v>
      </c>
      <c r="L228" s="67" t="s">
        <v>868</v>
      </c>
      <c r="M228" s="67" t="s">
        <v>868</v>
      </c>
      <c r="N228" s="67" t="s">
        <v>868</v>
      </c>
      <c r="O228" s="67" t="s">
        <v>868</v>
      </c>
      <c r="P228" s="67" t="s">
        <v>868</v>
      </c>
      <c r="Q228" s="67" t="s">
        <v>868</v>
      </c>
      <c r="R228" s="69" t="s">
        <v>729</v>
      </c>
      <c r="S228" s="67">
        <v>41299</v>
      </c>
      <c r="T228" s="50" t="s">
        <v>382</v>
      </c>
      <c r="U228" s="70">
        <v>73838182</v>
      </c>
    </row>
    <row r="229" spans="1:21" ht="25.5" customHeight="1" x14ac:dyDescent="0.2">
      <c r="A229" s="63" t="s">
        <v>876</v>
      </c>
      <c r="B229" s="64" t="s">
        <v>159</v>
      </c>
      <c r="C229" s="92" t="s">
        <v>980</v>
      </c>
      <c r="D229" s="66">
        <v>35313916</v>
      </c>
      <c r="E229" s="64" t="s">
        <v>155</v>
      </c>
      <c r="F229" s="67">
        <v>41297</v>
      </c>
      <c r="G229" s="67" t="s">
        <v>868</v>
      </c>
      <c r="H229" s="67" t="s">
        <v>868</v>
      </c>
      <c r="I229" s="67" t="s">
        <v>868</v>
      </c>
      <c r="J229" s="67" t="s">
        <v>868</v>
      </c>
      <c r="K229" s="67" t="s">
        <v>868</v>
      </c>
      <c r="L229" s="67" t="s">
        <v>868</v>
      </c>
      <c r="M229" s="67" t="s">
        <v>868</v>
      </c>
      <c r="N229" s="67" t="s">
        <v>868</v>
      </c>
      <c r="O229" s="67" t="s">
        <v>868</v>
      </c>
      <c r="P229" s="67" t="s">
        <v>868</v>
      </c>
      <c r="Q229" s="67" t="s">
        <v>868</v>
      </c>
      <c r="R229" s="69" t="s">
        <v>730</v>
      </c>
      <c r="S229" s="67">
        <v>41299</v>
      </c>
      <c r="T229" s="50" t="s">
        <v>383</v>
      </c>
      <c r="U229" s="70">
        <v>35313916</v>
      </c>
    </row>
    <row r="230" spans="1:21" ht="25.5" customHeight="1" x14ac:dyDescent="0.2">
      <c r="A230" s="63" t="s">
        <v>876</v>
      </c>
      <c r="B230" s="64" t="s">
        <v>159</v>
      </c>
      <c r="C230" s="92" t="s">
        <v>980</v>
      </c>
      <c r="D230" s="66">
        <v>35313916</v>
      </c>
      <c r="E230" s="64" t="s">
        <v>155</v>
      </c>
      <c r="F230" s="67">
        <v>41297</v>
      </c>
      <c r="G230" s="67" t="s">
        <v>868</v>
      </c>
      <c r="H230" s="67" t="s">
        <v>868</v>
      </c>
      <c r="I230" s="67" t="s">
        <v>868</v>
      </c>
      <c r="J230" s="67" t="s">
        <v>868</v>
      </c>
      <c r="K230" s="67" t="s">
        <v>868</v>
      </c>
      <c r="L230" s="67" t="s">
        <v>868</v>
      </c>
      <c r="M230" s="67" t="s">
        <v>868</v>
      </c>
      <c r="N230" s="67" t="s">
        <v>868</v>
      </c>
      <c r="O230" s="67" t="s">
        <v>868</v>
      </c>
      <c r="P230" s="67" t="s">
        <v>868</v>
      </c>
      <c r="Q230" s="67" t="s">
        <v>868</v>
      </c>
      <c r="R230" s="69" t="s">
        <v>731</v>
      </c>
      <c r="S230" s="67">
        <v>41299</v>
      </c>
      <c r="T230" s="50" t="s">
        <v>384</v>
      </c>
      <c r="U230" s="70">
        <v>35313916</v>
      </c>
    </row>
    <row r="231" spans="1:21" ht="25.5" customHeight="1" x14ac:dyDescent="0.2">
      <c r="A231" s="63" t="s">
        <v>876</v>
      </c>
      <c r="B231" s="64" t="s">
        <v>159</v>
      </c>
      <c r="C231" s="92" t="s">
        <v>980</v>
      </c>
      <c r="D231" s="66">
        <v>35313916</v>
      </c>
      <c r="E231" s="64" t="s">
        <v>155</v>
      </c>
      <c r="F231" s="67">
        <v>41297</v>
      </c>
      <c r="G231" s="67" t="s">
        <v>868</v>
      </c>
      <c r="H231" s="67" t="s">
        <v>868</v>
      </c>
      <c r="I231" s="67" t="s">
        <v>868</v>
      </c>
      <c r="J231" s="67" t="s">
        <v>868</v>
      </c>
      <c r="K231" s="67" t="s">
        <v>868</v>
      </c>
      <c r="L231" s="67" t="s">
        <v>868</v>
      </c>
      <c r="M231" s="67" t="s">
        <v>868</v>
      </c>
      <c r="N231" s="67" t="s">
        <v>868</v>
      </c>
      <c r="O231" s="67" t="s">
        <v>868</v>
      </c>
      <c r="P231" s="67" t="s">
        <v>868</v>
      </c>
      <c r="Q231" s="67" t="s">
        <v>868</v>
      </c>
      <c r="R231" s="69" t="s">
        <v>732</v>
      </c>
      <c r="S231" s="67">
        <v>41299</v>
      </c>
      <c r="T231" s="50" t="s">
        <v>385</v>
      </c>
      <c r="U231" s="70">
        <v>35313916</v>
      </c>
    </row>
    <row r="232" spans="1:21" ht="25.5" customHeight="1" x14ac:dyDescent="0.2">
      <c r="A232" s="63" t="s">
        <v>876</v>
      </c>
      <c r="B232" s="64" t="s">
        <v>159</v>
      </c>
      <c r="C232" s="92" t="s">
        <v>980</v>
      </c>
      <c r="D232" s="66">
        <v>4727979</v>
      </c>
      <c r="E232" s="64" t="s">
        <v>155</v>
      </c>
      <c r="F232" s="67">
        <v>41297</v>
      </c>
      <c r="G232" s="67" t="s">
        <v>868</v>
      </c>
      <c r="H232" s="67" t="s">
        <v>868</v>
      </c>
      <c r="I232" s="67" t="s">
        <v>868</v>
      </c>
      <c r="J232" s="67" t="s">
        <v>868</v>
      </c>
      <c r="K232" s="67" t="s">
        <v>868</v>
      </c>
      <c r="L232" s="67" t="s">
        <v>868</v>
      </c>
      <c r="M232" s="67" t="s">
        <v>868</v>
      </c>
      <c r="N232" s="67" t="s">
        <v>868</v>
      </c>
      <c r="O232" s="67" t="s">
        <v>868</v>
      </c>
      <c r="P232" s="67" t="s">
        <v>868</v>
      </c>
      <c r="Q232" s="67" t="s">
        <v>868</v>
      </c>
      <c r="R232" s="69" t="s">
        <v>733</v>
      </c>
      <c r="S232" s="67">
        <v>41302</v>
      </c>
      <c r="T232" s="50" t="s">
        <v>386</v>
      </c>
      <c r="U232" s="70">
        <v>4727979</v>
      </c>
    </row>
    <row r="233" spans="1:21" ht="25.5" customHeight="1" x14ac:dyDescent="0.2">
      <c r="A233" s="63" t="s">
        <v>876</v>
      </c>
      <c r="B233" s="64" t="s">
        <v>159</v>
      </c>
      <c r="C233" s="92" t="s">
        <v>980</v>
      </c>
      <c r="D233" s="66">
        <v>35313916</v>
      </c>
      <c r="E233" s="64" t="s">
        <v>155</v>
      </c>
      <c r="F233" s="67">
        <v>41297</v>
      </c>
      <c r="G233" s="67" t="s">
        <v>868</v>
      </c>
      <c r="H233" s="67" t="s">
        <v>868</v>
      </c>
      <c r="I233" s="67" t="s">
        <v>868</v>
      </c>
      <c r="J233" s="67" t="s">
        <v>868</v>
      </c>
      <c r="K233" s="67" t="s">
        <v>868</v>
      </c>
      <c r="L233" s="67" t="s">
        <v>868</v>
      </c>
      <c r="M233" s="67" t="s">
        <v>868</v>
      </c>
      <c r="N233" s="67" t="s">
        <v>868</v>
      </c>
      <c r="O233" s="67" t="s">
        <v>868</v>
      </c>
      <c r="P233" s="67" t="s">
        <v>868</v>
      </c>
      <c r="Q233" s="67" t="s">
        <v>868</v>
      </c>
      <c r="R233" s="69" t="s">
        <v>734</v>
      </c>
      <c r="S233" s="67">
        <v>41299</v>
      </c>
      <c r="T233" s="50" t="s">
        <v>387</v>
      </c>
      <c r="U233" s="70">
        <v>35313916</v>
      </c>
    </row>
    <row r="234" spans="1:21" ht="25.5" customHeight="1" x14ac:dyDescent="0.2">
      <c r="A234" s="63" t="s">
        <v>876</v>
      </c>
      <c r="B234" s="64" t="s">
        <v>159</v>
      </c>
      <c r="C234" s="92" t="s">
        <v>980</v>
      </c>
      <c r="D234" s="66">
        <v>51365688</v>
      </c>
      <c r="E234" s="64" t="s">
        <v>155</v>
      </c>
      <c r="F234" s="67">
        <v>41297</v>
      </c>
      <c r="G234" s="67" t="s">
        <v>868</v>
      </c>
      <c r="H234" s="67" t="s">
        <v>868</v>
      </c>
      <c r="I234" s="67" t="s">
        <v>868</v>
      </c>
      <c r="J234" s="67" t="s">
        <v>868</v>
      </c>
      <c r="K234" s="67" t="s">
        <v>868</v>
      </c>
      <c r="L234" s="67" t="s">
        <v>868</v>
      </c>
      <c r="M234" s="67" t="s">
        <v>868</v>
      </c>
      <c r="N234" s="67" t="s">
        <v>868</v>
      </c>
      <c r="O234" s="67" t="s">
        <v>868</v>
      </c>
      <c r="P234" s="67" t="s">
        <v>868</v>
      </c>
      <c r="Q234" s="67" t="s">
        <v>868</v>
      </c>
      <c r="R234" s="69" t="s">
        <v>735</v>
      </c>
      <c r="S234" s="67">
        <v>41299</v>
      </c>
      <c r="T234" s="50" t="s">
        <v>388</v>
      </c>
      <c r="U234" s="70">
        <v>51365688</v>
      </c>
    </row>
    <row r="235" spans="1:21" ht="25.5" customHeight="1" x14ac:dyDescent="0.2">
      <c r="A235" s="63" t="s">
        <v>876</v>
      </c>
      <c r="B235" s="64" t="s">
        <v>159</v>
      </c>
      <c r="C235" s="92" t="s">
        <v>980</v>
      </c>
      <c r="D235" s="66">
        <v>35313916</v>
      </c>
      <c r="E235" s="64" t="s">
        <v>155</v>
      </c>
      <c r="F235" s="67">
        <v>41289</v>
      </c>
      <c r="G235" s="67" t="s">
        <v>868</v>
      </c>
      <c r="H235" s="67" t="s">
        <v>868</v>
      </c>
      <c r="I235" s="67" t="s">
        <v>868</v>
      </c>
      <c r="J235" s="67" t="s">
        <v>868</v>
      </c>
      <c r="K235" s="67" t="s">
        <v>868</v>
      </c>
      <c r="L235" s="67" t="s">
        <v>868</v>
      </c>
      <c r="M235" s="67" t="s">
        <v>868</v>
      </c>
      <c r="N235" s="67" t="s">
        <v>868</v>
      </c>
      <c r="O235" s="67" t="s">
        <v>868</v>
      </c>
      <c r="P235" s="67" t="s">
        <v>868</v>
      </c>
      <c r="Q235" s="67" t="s">
        <v>868</v>
      </c>
      <c r="R235" s="69" t="s">
        <v>736</v>
      </c>
      <c r="S235" s="67">
        <v>41302</v>
      </c>
      <c r="T235" s="50" t="s">
        <v>389</v>
      </c>
      <c r="U235" s="70">
        <v>35313916</v>
      </c>
    </row>
    <row r="236" spans="1:21" ht="25.5" customHeight="1" x14ac:dyDescent="0.2">
      <c r="A236" s="63" t="s">
        <v>876</v>
      </c>
      <c r="B236" s="64" t="s">
        <v>159</v>
      </c>
      <c r="C236" s="92" t="s">
        <v>980</v>
      </c>
      <c r="D236" s="66">
        <v>35313916</v>
      </c>
      <c r="E236" s="64" t="s">
        <v>912</v>
      </c>
      <c r="F236" s="67">
        <v>41297</v>
      </c>
      <c r="G236" s="67" t="s">
        <v>868</v>
      </c>
      <c r="H236" s="67" t="s">
        <v>868</v>
      </c>
      <c r="I236" s="67" t="s">
        <v>868</v>
      </c>
      <c r="J236" s="67" t="s">
        <v>868</v>
      </c>
      <c r="K236" s="67" t="s">
        <v>868</v>
      </c>
      <c r="L236" s="67" t="s">
        <v>868</v>
      </c>
      <c r="M236" s="67" t="s">
        <v>868</v>
      </c>
      <c r="N236" s="67" t="s">
        <v>868</v>
      </c>
      <c r="O236" s="67" t="s">
        <v>868</v>
      </c>
      <c r="P236" s="67" t="s">
        <v>868</v>
      </c>
      <c r="Q236" s="67" t="s">
        <v>868</v>
      </c>
      <c r="R236" s="69" t="s">
        <v>737</v>
      </c>
      <c r="S236" s="67" t="s">
        <v>868</v>
      </c>
      <c r="T236" s="50" t="s">
        <v>445</v>
      </c>
      <c r="U236" s="70">
        <v>0</v>
      </c>
    </row>
    <row r="237" spans="1:21" ht="25.5" customHeight="1" x14ac:dyDescent="0.2">
      <c r="A237" s="63" t="s">
        <v>876</v>
      </c>
      <c r="B237" s="64" t="s">
        <v>159</v>
      </c>
      <c r="C237" s="92" t="s">
        <v>980</v>
      </c>
      <c r="D237" s="66">
        <v>41784027</v>
      </c>
      <c r="E237" s="64" t="s">
        <v>155</v>
      </c>
      <c r="F237" s="67">
        <v>41297</v>
      </c>
      <c r="G237" s="67" t="s">
        <v>868</v>
      </c>
      <c r="H237" s="67" t="s">
        <v>868</v>
      </c>
      <c r="I237" s="67" t="s">
        <v>868</v>
      </c>
      <c r="J237" s="67" t="s">
        <v>868</v>
      </c>
      <c r="K237" s="67" t="s">
        <v>868</v>
      </c>
      <c r="L237" s="67" t="s">
        <v>868</v>
      </c>
      <c r="M237" s="67" t="s">
        <v>868</v>
      </c>
      <c r="N237" s="67" t="s">
        <v>868</v>
      </c>
      <c r="O237" s="67" t="s">
        <v>868</v>
      </c>
      <c r="P237" s="67" t="s">
        <v>868</v>
      </c>
      <c r="Q237" s="67" t="s">
        <v>868</v>
      </c>
      <c r="R237" s="69" t="s">
        <v>738</v>
      </c>
      <c r="S237" s="67">
        <v>41302</v>
      </c>
      <c r="T237" s="50" t="s">
        <v>390</v>
      </c>
      <c r="U237" s="70">
        <v>41784027</v>
      </c>
    </row>
    <row r="238" spans="1:21" ht="25.5" customHeight="1" x14ac:dyDescent="0.2">
      <c r="A238" s="63" t="s">
        <v>876</v>
      </c>
      <c r="B238" s="64" t="s">
        <v>159</v>
      </c>
      <c r="C238" s="92" t="s">
        <v>980</v>
      </c>
      <c r="D238" s="66">
        <v>35313916</v>
      </c>
      <c r="E238" s="64" t="s">
        <v>155</v>
      </c>
      <c r="F238" s="67">
        <v>41297</v>
      </c>
      <c r="G238" s="67" t="s">
        <v>868</v>
      </c>
      <c r="H238" s="67" t="s">
        <v>868</v>
      </c>
      <c r="I238" s="67" t="s">
        <v>868</v>
      </c>
      <c r="J238" s="67" t="s">
        <v>868</v>
      </c>
      <c r="K238" s="67" t="s">
        <v>868</v>
      </c>
      <c r="L238" s="67" t="s">
        <v>868</v>
      </c>
      <c r="M238" s="67" t="s">
        <v>868</v>
      </c>
      <c r="N238" s="67" t="s">
        <v>868</v>
      </c>
      <c r="O238" s="67" t="s">
        <v>868</v>
      </c>
      <c r="P238" s="67" t="s">
        <v>868</v>
      </c>
      <c r="Q238" s="67" t="s">
        <v>868</v>
      </c>
      <c r="R238" s="69" t="s">
        <v>739</v>
      </c>
      <c r="S238" s="67">
        <v>41302</v>
      </c>
      <c r="T238" s="50" t="s">
        <v>391</v>
      </c>
      <c r="U238" s="70">
        <v>35313916</v>
      </c>
    </row>
    <row r="239" spans="1:21" ht="25.5" customHeight="1" x14ac:dyDescent="0.2">
      <c r="A239" s="63" t="s">
        <v>876</v>
      </c>
      <c r="B239" s="64" t="s">
        <v>159</v>
      </c>
      <c r="C239" s="92" t="s">
        <v>920</v>
      </c>
      <c r="D239" s="66">
        <v>22764342</v>
      </c>
      <c r="E239" s="64" t="s">
        <v>155</v>
      </c>
      <c r="F239" s="67">
        <v>41297</v>
      </c>
      <c r="G239" s="67" t="s">
        <v>868</v>
      </c>
      <c r="H239" s="67" t="s">
        <v>868</v>
      </c>
      <c r="I239" s="67" t="s">
        <v>868</v>
      </c>
      <c r="J239" s="67" t="s">
        <v>868</v>
      </c>
      <c r="K239" s="67" t="s">
        <v>868</v>
      </c>
      <c r="L239" s="67" t="s">
        <v>868</v>
      </c>
      <c r="M239" s="67" t="s">
        <v>868</v>
      </c>
      <c r="N239" s="67" t="s">
        <v>868</v>
      </c>
      <c r="O239" s="67" t="s">
        <v>868</v>
      </c>
      <c r="P239" s="67" t="s">
        <v>868</v>
      </c>
      <c r="Q239" s="67" t="s">
        <v>868</v>
      </c>
      <c r="R239" s="69" t="s">
        <v>740</v>
      </c>
      <c r="S239" s="67">
        <v>41298</v>
      </c>
      <c r="T239" s="50" t="s">
        <v>392</v>
      </c>
      <c r="U239" s="70">
        <v>22764342</v>
      </c>
    </row>
    <row r="240" spans="1:21" ht="25.5" customHeight="1" x14ac:dyDescent="0.2">
      <c r="A240" s="63" t="s">
        <v>876</v>
      </c>
      <c r="B240" s="64" t="s">
        <v>159</v>
      </c>
      <c r="C240" s="92" t="s">
        <v>980</v>
      </c>
      <c r="D240" s="66">
        <v>32103555</v>
      </c>
      <c r="E240" s="64" t="s">
        <v>155</v>
      </c>
      <c r="F240" s="67">
        <v>41297</v>
      </c>
      <c r="G240" s="67" t="s">
        <v>868</v>
      </c>
      <c r="H240" s="67" t="s">
        <v>868</v>
      </c>
      <c r="I240" s="67" t="s">
        <v>868</v>
      </c>
      <c r="J240" s="67" t="s">
        <v>868</v>
      </c>
      <c r="K240" s="67" t="s">
        <v>868</v>
      </c>
      <c r="L240" s="67" t="s">
        <v>868</v>
      </c>
      <c r="M240" s="67" t="s">
        <v>868</v>
      </c>
      <c r="N240" s="67" t="s">
        <v>868</v>
      </c>
      <c r="O240" s="67" t="s">
        <v>868</v>
      </c>
      <c r="P240" s="67" t="s">
        <v>868</v>
      </c>
      <c r="Q240" s="67" t="s">
        <v>868</v>
      </c>
      <c r="R240" s="69" t="s">
        <v>741</v>
      </c>
      <c r="S240" s="67">
        <v>41304</v>
      </c>
      <c r="T240" s="50" t="s">
        <v>393</v>
      </c>
      <c r="U240" s="70">
        <v>32103555</v>
      </c>
    </row>
    <row r="241" spans="1:21" ht="63.75" customHeight="1" x14ac:dyDescent="0.2">
      <c r="A241" s="63" t="s">
        <v>876</v>
      </c>
      <c r="B241" s="64" t="s">
        <v>159</v>
      </c>
      <c r="C241" s="92" t="s">
        <v>980</v>
      </c>
      <c r="D241" s="66">
        <v>51365688</v>
      </c>
      <c r="E241" s="64" t="s">
        <v>155</v>
      </c>
      <c r="F241" s="67">
        <v>41297</v>
      </c>
      <c r="G241" s="67" t="s">
        <v>868</v>
      </c>
      <c r="H241" s="67" t="s">
        <v>868</v>
      </c>
      <c r="I241" s="67" t="s">
        <v>868</v>
      </c>
      <c r="J241" s="67" t="s">
        <v>868</v>
      </c>
      <c r="K241" s="67" t="s">
        <v>868</v>
      </c>
      <c r="L241" s="67" t="s">
        <v>868</v>
      </c>
      <c r="M241" s="67" t="s">
        <v>868</v>
      </c>
      <c r="N241" s="67" t="s">
        <v>868</v>
      </c>
      <c r="O241" s="67" t="s">
        <v>868</v>
      </c>
      <c r="P241" s="67" t="s">
        <v>868</v>
      </c>
      <c r="Q241" s="67" t="s">
        <v>868</v>
      </c>
      <c r="R241" s="69" t="s">
        <v>742</v>
      </c>
      <c r="S241" s="67">
        <v>41304</v>
      </c>
      <c r="T241" s="50" t="s">
        <v>394</v>
      </c>
      <c r="U241" s="70">
        <v>51365688</v>
      </c>
    </row>
    <row r="242" spans="1:21" ht="63.75" customHeight="1" x14ac:dyDescent="0.2">
      <c r="A242" s="63" t="s">
        <v>876</v>
      </c>
      <c r="B242" s="64" t="s">
        <v>159</v>
      </c>
      <c r="C242" s="92" t="s">
        <v>980</v>
      </c>
      <c r="D242" s="66">
        <v>41734627</v>
      </c>
      <c r="E242" s="64" t="s">
        <v>155</v>
      </c>
      <c r="F242" s="67">
        <v>41296</v>
      </c>
      <c r="G242" s="67" t="s">
        <v>868</v>
      </c>
      <c r="H242" s="67" t="s">
        <v>868</v>
      </c>
      <c r="I242" s="67" t="s">
        <v>868</v>
      </c>
      <c r="J242" s="67" t="s">
        <v>868</v>
      </c>
      <c r="K242" s="67" t="s">
        <v>868</v>
      </c>
      <c r="L242" s="67" t="s">
        <v>868</v>
      </c>
      <c r="M242" s="67" t="s">
        <v>868</v>
      </c>
      <c r="N242" s="67" t="s">
        <v>868</v>
      </c>
      <c r="O242" s="67" t="s">
        <v>868</v>
      </c>
      <c r="P242" s="67" t="s">
        <v>868</v>
      </c>
      <c r="Q242" s="67" t="s">
        <v>868</v>
      </c>
      <c r="R242" s="69" t="s">
        <v>743</v>
      </c>
      <c r="S242" s="67">
        <v>41305</v>
      </c>
      <c r="T242" s="50" t="s">
        <v>395</v>
      </c>
      <c r="U242" s="70">
        <v>41734627</v>
      </c>
    </row>
    <row r="243" spans="1:21" ht="63.75" customHeight="1" x14ac:dyDescent="0.2">
      <c r="A243" s="63" t="s">
        <v>876</v>
      </c>
      <c r="B243" s="64" t="s">
        <v>159</v>
      </c>
      <c r="C243" s="92" t="s">
        <v>980</v>
      </c>
      <c r="D243" s="66">
        <v>35313916</v>
      </c>
      <c r="E243" s="64" t="s">
        <v>155</v>
      </c>
      <c r="F243" s="67">
        <v>41298</v>
      </c>
      <c r="G243" s="67" t="s">
        <v>868</v>
      </c>
      <c r="H243" s="67" t="s">
        <v>868</v>
      </c>
      <c r="I243" s="67" t="s">
        <v>868</v>
      </c>
      <c r="J243" s="67" t="s">
        <v>868</v>
      </c>
      <c r="K243" s="67" t="s">
        <v>868</v>
      </c>
      <c r="L243" s="67" t="s">
        <v>868</v>
      </c>
      <c r="M243" s="67" t="s">
        <v>868</v>
      </c>
      <c r="N243" s="67" t="s">
        <v>868</v>
      </c>
      <c r="O243" s="67" t="s">
        <v>868</v>
      </c>
      <c r="P243" s="67" t="s">
        <v>868</v>
      </c>
      <c r="Q243" s="67" t="s">
        <v>868</v>
      </c>
      <c r="R243" s="69" t="s">
        <v>744</v>
      </c>
      <c r="S243" s="67">
        <v>41304</v>
      </c>
      <c r="T243" s="50" t="s">
        <v>396</v>
      </c>
      <c r="U243" s="70">
        <v>35313916</v>
      </c>
    </row>
    <row r="244" spans="1:21" ht="25.5" customHeight="1" x14ac:dyDescent="0.2">
      <c r="A244" s="63" t="s">
        <v>876</v>
      </c>
      <c r="B244" s="64" t="s">
        <v>159</v>
      </c>
      <c r="C244" s="92" t="s">
        <v>980</v>
      </c>
      <c r="D244" s="66">
        <v>11031950</v>
      </c>
      <c r="E244" s="64" t="s">
        <v>155</v>
      </c>
      <c r="F244" s="67">
        <v>41298</v>
      </c>
      <c r="G244" s="67" t="s">
        <v>868</v>
      </c>
      <c r="H244" s="67" t="s">
        <v>868</v>
      </c>
      <c r="I244" s="67" t="s">
        <v>868</v>
      </c>
      <c r="J244" s="67" t="s">
        <v>868</v>
      </c>
      <c r="K244" s="67" t="s">
        <v>868</v>
      </c>
      <c r="L244" s="67" t="s">
        <v>868</v>
      </c>
      <c r="M244" s="67" t="s">
        <v>868</v>
      </c>
      <c r="N244" s="67" t="s">
        <v>868</v>
      </c>
      <c r="O244" s="67" t="s">
        <v>868</v>
      </c>
      <c r="P244" s="67" t="s">
        <v>868</v>
      </c>
      <c r="Q244" s="67" t="s">
        <v>868</v>
      </c>
      <c r="R244" s="69" t="s">
        <v>745</v>
      </c>
      <c r="S244" s="67">
        <v>41302</v>
      </c>
      <c r="T244" s="50" t="s">
        <v>397</v>
      </c>
      <c r="U244" s="70">
        <v>11031950</v>
      </c>
    </row>
    <row r="245" spans="1:21" ht="25.5" customHeight="1" x14ac:dyDescent="0.2">
      <c r="A245" s="63" t="s">
        <v>876</v>
      </c>
      <c r="B245" s="64" t="s">
        <v>159</v>
      </c>
      <c r="C245" s="92" t="s">
        <v>980</v>
      </c>
      <c r="D245" s="66">
        <v>35313916</v>
      </c>
      <c r="E245" s="64" t="s">
        <v>155</v>
      </c>
      <c r="F245" s="67">
        <v>41299</v>
      </c>
      <c r="G245" s="67" t="s">
        <v>868</v>
      </c>
      <c r="H245" s="67" t="s">
        <v>868</v>
      </c>
      <c r="I245" s="67" t="s">
        <v>868</v>
      </c>
      <c r="J245" s="67" t="s">
        <v>868</v>
      </c>
      <c r="K245" s="67" t="s">
        <v>868</v>
      </c>
      <c r="L245" s="67" t="s">
        <v>868</v>
      </c>
      <c r="M245" s="67" t="s">
        <v>868</v>
      </c>
      <c r="N245" s="67" t="s">
        <v>868</v>
      </c>
      <c r="O245" s="67" t="s">
        <v>868</v>
      </c>
      <c r="P245" s="67" t="s">
        <v>868</v>
      </c>
      <c r="Q245" s="67" t="s">
        <v>868</v>
      </c>
      <c r="R245" s="69" t="s">
        <v>746</v>
      </c>
      <c r="S245" s="67">
        <v>41304</v>
      </c>
      <c r="T245" s="50" t="s">
        <v>398</v>
      </c>
      <c r="U245" s="70">
        <v>35313916</v>
      </c>
    </row>
    <row r="246" spans="1:21" ht="25.5" customHeight="1" x14ac:dyDescent="0.2">
      <c r="A246" s="63" t="s">
        <v>876</v>
      </c>
      <c r="B246" s="64" t="s">
        <v>159</v>
      </c>
      <c r="C246" s="92" t="s">
        <v>980</v>
      </c>
      <c r="D246" s="66">
        <v>19262133</v>
      </c>
      <c r="E246" s="64" t="s">
        <v>155</v>
      </c>
      <c r="F246" s="67">
        <v>41299</v>
      </c>
      <c r="G246" s="67" t="s">
        <v>868</v>
      </c>
      <c r="H246" s="67" t="s">
        <v>868</v>
      </c>
      <c r="I246" s="67" t="s">
        <v>868</v>
      </c>
      <c r="J246" s="67" t="s">
        <v>868</v>
      </c>
      <c r="K246" s="67" t="s">
        <v>868</v>
      </c>
      <c r="L246" s="67" t="s">
        <v>868</v>
      </c>
      <c r="M246" s="67" t="s">
        <v>868</v>
      </c>
      <c r="N246" s="67" t="s">
        <v>868</v>
      </c>
      <c r="O246" s="67" t="s">
        <v>868</v>
      </c>
      <c r="P246" s="67" t="s">
        <v>868</v>
      </c>
      <c r="Q246" s="67" t="s">
        <v>868</v>
      </c>
      <c r="R246" s="69" t="s">
        <v>747</v>
      </c>
      <c r="S246" s="67">
        <v>41305</v>
      </c>
      <c r="T246" s="50" t="s">
        <v>399</v>
      </c>
      <c r="U246" s="70">
        <v>19262133</v>
      </c>
    </row>
    <row r="247" spans="1:21" ht="25.5" customHeight="1" x14ac:dyDescent="0.2">
      <c r="A247" s="63" t="s">
        <v>876</v>
      </c>
      <c r="B247" s="64" t="s">
        <v>159</v>
      </c>
      <c r="C247" s="92" t="s">
        <v>980</v>
      </c>
      <c r="D247" s="66">
        <v>28051650</v>
      </c>
      <c r="E247" s="64" t="s">
        <v>155</v>
      </c>
      <c r="F247" s="67">
        <v>41299</v>
      </c>
      <c r="G247" s="67" t="s">
        <v>868</v>
      </c>
      <c r="H247" s="67" t="s">
        <v>868</v>
      </c>
      <c r="I247" s="67" t="s">
        <v>868</v>
      </c>
      <c r="J247" s="67" t="s">
        <v>868</v>
      </c>
      <c r="K247" s="67" t="s">
        <v>868</v>
      </c>
      <c r="L247" s="67" t="s">
        <v>868</v>
      </c>
      <c r="M247" s="67" t="s">
        <v>868</v>
      </c>
      <c r="N247" s="67" t="s">
        <v>868</v>
      </c>
      <c r="O247" s="67" t="s">
        <v>868</v>
      </c>
      <c r="P247" s="67" t="s">
        <v>868</v>
      </c>
      <c r="Q247" s="67" t="s">
        <v>868</v>
      </c>
      <c r="R247" s="69" t="s">
        <v>748</v>
      </c>
      <c r="S247" s="67">
        <v>41304</v>
      </c>
      <c r="T247" s="50" t="s">
        <v>400</v>
      </c>
      <c r="U247" s="70">
        <v>28051650</v>
      </c>
    </row>
    <row r="248" spans="1:21" ht="25.5" customHeight="1" x14ac:dyDescent="0.2">
      <c r="A248" s="63" t="s">
        <v>876</v>
      </c>
      <c r="B248" s="64" t="s">
        <v>1166</v>
      </c>
      <c r="C248" s="92" t="s">
        <v>1017</v>
      </c>
      <c r="D248" s="66">
        <v>46400000</v>
      </c>
      <c r="E248" s="64" t="s">
        <v>155</v>
      </c>
      <c r="F248" s="67">
        <v>41302</v>
      </c>
      <c r="G248" s="67" t="s">
        <v>868</v>
      </c>
      <c r="H248" s="67" t="s">
        <v>868</v>
      </c>
      <c r="I248" s="67" t="s">
        <v>868</v>
      </c>
      <c r="J248" s="67" t="s">
        <v>868</v>
      </c>
      <c r="K248" s="67" t="s">
        <v>868</v>
      </c>
      <c r="L248" s="67" t="s">
        <v>868</v>
      </c>
      <c r="M248" s="67" t="s">
        <v>868</v>
      </c>
      <c r="N248" s="67" t="s">
        <v>868</v>
      </c>
      <c r="O248" s="67" t="s">
        <v>868</v>
      </c>
      <c r="P248" s="67" t="s">
        <v>868</v>
      </c>
      <c r="Q248" s="67" t="s">
        <v>868</v>
      </c>
      <c r="R248" s="69" t="s">
        <v>749</v>
      </c>
      <c r="S248" s="67">
        <v>41304</v>
      </c>
      <c r="T248" s="50" t="s">
        <v>1174</v>
      </c>
      <c r="U248" s="70">
        <v>46400000</v>
      </c>
    </row>
    <row r="249" spans="1:21" ht="39.75" customHeight="1" x14ac:dyDescent="0.2">
      <c r="A249" s="63" t="s">
        <v>876</v>
      </c>
      <c r="B249" s="64" t="s">
        <v>159</v>
      </c>
      <c r="C249" s="92" t="s">
        <v>980</v>
      </c>
      <c r="D249" s="66">
        <v>19262133</v>
      </c>
      <c r="E249" s="64" t="s">
        <v>155</v>
      </c>
      <c r="F249" s="67">
        <v>41299</v>
      </c>
      <c r="G249" s="67" t="s">
        <v>868</v>
      </c>
      <c r="H249" s="67" t="s">
        <v>868</v>
      </c>
      <c r="I249" s="67" t="s">
        <v>868</v>
      </c>
      <c r="J249" s="67" t="s">
        <v>868</v>
      </c>
      <c r="K249" s="67" t="s">
        <v>868</v>
      </c>
      <c r="L249" s="67" t="s">
        <v>868</v>
      </c>
      <c r="M249" s="67" t="s">
        <v>868</v>
      </c>
      <c r="N249" s="67" t="s">
        <v>868</v>
      </c>
      <c r="O249" s="67" t="s">
        <v>868</v>
      </c>
      <c r="P249" s="67" t="s">
        <v>868</v>
      </c>
      <c r="Q249" s="67" t="s">
        <v>868</v>
      </c>
      <c r="R249" s="69" t="s">
        <v>750</v>
      </c>
      <c r="S249" s="67">
        <v>41304</v>
      </c>
      <c r="T249" s="50" t="s">
        <v>401</v>
      </c>
      <c r="U249" s="70">
        <v>19262133</v>
      </c>
    </row>
    <row r="250" spans="1:21" ht="25.5" customHeight="1" x14ac:dyDescent="0.2">
      <c r="A250" s="63" t="s">
        <v>876</v>
      </c>
      <c r="B250" s="64" t="s">
        <v>159</v>
      </c>
      <c r="C250" s="92" t="s">
        <v>980</v>
      </c>
      <c r="D250" s="66">
        <v>35313916</v>
      </c>
      <c r="E250" s="64" t="s">
        <v>155</v>
      </c>
      <c r="F250" s="67">
        <v>41303</v>
      </c>
      <c r="G250" s="67" t="s">
        <v>868</v>
      </c>
      <c r="H250" s="67" t="s">
        <v>868</v>
      </c>
      <c r="I250" s="67" t="s">
        <v>868</v>
      </c>
      <c r="J250" s="67" t="s">
        <v>868</v>
      </c>
      <c r="K250" s="67" t="s">
        <v>868</v>
      </c>
      <c r="L250" s="67" t="s">
        <v>868</v>
      </c>
      <c r="M250" s="67" t="s">
        <v>868</v>
      </c>
      <c r="N250" s="67" t="s">
        <v>868</v>
      </c>
      <c r="O250" s="67" t="s">
        <v>868</v>
      </c>
      <c r="P250" s="67" t="s">
        <v>868</v>
      </c>
      <c r="Q250" s="67" t="s">
        <v>868</v>
      </c>
      <c r="R250" s="69" t="s">
        <v>751</v>
      </c>
      <c r="S250" s="67">
        <v>41306</v>
      </c>
      <c r="T250" s="50" t="s">
        <v>402</v>
      </c>
      <c r="U250" s="70">
        <v>35313916</v>
      </c>
    </row>
    <row r="251" spans="1:21" ht="25.5" customHeight="1" x14ac:dyDescent="0.2">
      <c r="A251" s="63" t="s">
        <v>876</v>
      </c>
      <c r="B251" s="64" t="s">
        <v>159</v>
      </c>
      <c r="C251" s="92" t="s">
        <v>980</v>
      </c>
      <c r="D251" s="66">
        <v>40275372</v>
      </c>
      <c r="E251" s="64" t="s">
        <v>155</v>
      </c>
      <c r="F251" s="67">
        <v>41299</v>
      </c>
      <c r="G251" s="67" t="s">
        <v>868</v>
      </c>
      <c r="H251" s="67" t="s">
        <v>868</v>
      </c>
      <c r="I251" s="67" t="s">
        <v>868</v>
      </c>
      <c r="J251" s="67" t="s">
        <v>868</v>
      </c>
      <c r="K251" s="67" t="s">
        <v>868</v>
      </c>
      <c r="L251" s="67" t="s">
        <v>868</v>
      </c>
      <c r="M251" s="67" t="s">
        <v>868</v>
      </c>
      <c r="N251" s="67" t="s">
        <v>868</v>
      </c>
      <c r="O251" s="67" t="s">
        <v>868</v>
      </c>
      <c r="P251" s="67" t="s">
        <v>868</v>
      </c>
      <c r="Q251" s="67" t="s">
        <v>868</v>
      </c>
      <c r="R251" s="69" t="s">
        <v>752</v>
      </c>
      <c r="S251" s="67">
        <v>41306</v>
      </c>
      <c r="T251" s="50" t="s">
        <v>403</v>
      </c>
      <c r="U251" s="70">
        <v>40275372</v>
      </c>
    </row>
    <row r="252" spans="1:21" ht="25.5" customHeight="1" x14ac:dyDescent="0.2">
      <c r="A252" s="63" t="s">
        <v>876</v>
      </c>
      <c r="B252" s="64" t="s">
        <v>159</v>
      </c>
      <c r="C252" s="92" t="s">
        <v>980</v>
      </c>
      <c r="D252" s="66">
        <v>25682840</v>
      </c>
      <c r="E252" s="64" t="s">
        <v>155</v>
      </c>
      <c r="F252" s="67">
        <v>41299</v>
      </c>
      <c r="G252" s="67" t="s">
        <v>868</v>
      </c>
      <c r="H252" s="67" t="s">
        <v>868</v>
      </c>
      <c r="I252" s="67" t="s">
        <v>868</v>
      </c>
      <c r="J252" s="67" t="s">
        <v>868</v>
      </c>
      <c r="K252" s="67" t="s">
        <v>868</v>
      </c>
      <c r="L252" s="67" t="s">
        <v>868</v>
      </c>
      <c r="M252" s="67" t="s">
        <v>868</v>
      </c>
      <c r="N252" s="67" t="s">
        <v>868</v>
      </c>
      <c r="O252" s="67" t="s">
        <v>868</v>
      </c>
      <c r="P252" s="67" t="s">
        <v>868</v>
      </c>
      <c r="Q252" s="67" t="s">
        <v>868</v>
      </c>
      <c r="R252" s="69" t="s">
        <v>753</v>
      </c>
      <c r="S252" s="67">
        <v>41303</v>
      </c>
      <c r="T252" s="50" t="s">
        <v>404</v>
      </c>
      <c r="U252" s="70">
        <v>25682840</v>
      </c>
    </row>
    <row r="253" spans="1:21" ht="25.5" customHeight="1" x14ac:dyDescent="0.2">
      <c r="A253" s="63" t="s">
        <v>876</v>
      </c>
      <c r="B253" s="64" t="s">
        <v>159</v>
      </c>
      <c r="C253" s="92" t="s">
        <v>980</v>
      </c>
      <c r="D253" s="66">
        <v>28893205</v>
      </c>
      <c r="E253" s="64" t="s">
        <v>155</v>
      </c>
      <c r="F253" s="67">
        <v>41302</v>
      </c>
      <c r="G253" s="67" t="s">
        <v>868</v>
      </c>
      <c r="H253" s="67" t="s">
        <v>868</v>
      </c>
      <c r="I253" s="67" t="s">
        <v>868</v>
      </c>
      <c r="J253" s="67" t="s">
        <v>868</v>
      </c>
      <c r="K253" s="67" t="s">
        <v>868</v>
      </c>
      <c r="L253" s="67" t="s">
        <v>868</v>
      </c>
      <c r="M253" s="67" t="s">
        <v>868</v>
      </c>
      <c r="N253" s="67" t="s">
        <v>868</v>
      </c>
      <c r="O253" s="67" t="s">
        <v>868</v>
      </c>
      <c r="P253" s="67" t="s">
        <v>868</v>
      </c>
      <c r="Q253" s="67" t="s">
        <v>868</v>
      </c>
      <c r="R253" s="69" t="s">
        <v>754</v>
      </c>
      <c r="S253" s="67">
        <v>41305</v>
      </c>
      <c r="T253" s="50" t="s">
        <v>405</v>
      </c>
      <c r="U253" s="70">
        <v>28893205</v>
      </c>
    </row>
    <row r="254" spans="1:21" ht="63.75" customHeight="1" x14ac:dyDescent="0.2">
      <c r="A254" s="63" t="s">
        <v>876</v>
      </c>
      <c r="B254" s="64" t="s">
        <v>159</v>
      </c>
      <c r="C254" s="92" t="s">
        <v>980</v>
      </c>
      <c r="D254" s="66">
        <v>34146513</v>
      </c>
      <c r="E254" s="64" t="s">
        <v>155</v>
      </c>
      <c r="F254" s="67">
        <v>41302</v>
      </c>
      <c r="G254" s="67" t="s">
        <v>868</v>
      </c>
      <c r="H254" s="67" t="s">
        <v>868</v>
      </c>
      <c r="I254" s="67" t="s">
        <v>868</v>
      </c>
      <c r="J254" s="67" t="s">
        <v>868</v>
      </c>
      <c r="K254" s="67" t="s">
        <v>868</v>
      </c>
      <c r="L254" s="67" t="s">
        <v>868</v>
      </c>
      <c r="M254" s="67" t="s">
        <v>868</v>
      </c>
      <c r="N254" s="67" t="s">
        <v>868</v>
      </c>
      <c r="O254" s="67" t="s">
        <v>868</v>
      </c>
      <c r="P254" s="67" t="s">
        <v>868</v>
      </c>
      <c r="Q254" s="67" t="s">
        <v>868</v>
      </c>
      <c r="R254" s="69" t="s">
        <v>755</v>
      </c>
      <c r="S254" s="67">
        <v>41305</v>
      </c>
      <c r="T254" s="50" t="s">
        <v>406</v>
      </c>
      <c r="U254" s="70">
        <v>34146513</v>
      </c>
    </row>
    <row r="255" spans="1:21" ht="63.75" customHeight="1" x14ac:dyDescent="0.2">
      <c r="A255" s="63" t="s">
        <v>876</v>
      </c>
      <c r="B255" s="64" t="s">
        <v>159</v>
      </c>
      <c r="C255" s="92" t="s">
        <v>980</v>
      </c>
      <c r="D255" s="66">
        <v>19262133</v>
      </c>
      <c r="E255" s="64" t="s">
        <v>155</v>
      </c>
      <c r="F255" s="67">
        <v>41299</v>
      </c>
      <c r="G255" s="67" t="s">
        <v>868</v>
      </c>
      <c r="H255" s="67" t="s">
        <v>868</v>
      </c>
      <c r="I255" s="67" t="s">
        <v>868</v>
      </c>
      <c r="J255" s="67" t="s">
        <v>868</v>
      </c>
      <c r="K255" s="67" t="s">
        <v>868</v>
      </c>
      <c r="L255" s="67" t="s">
        <v>868</v>
      </c>
      <c r="M255" s="67" t="s">
        <v>868</v>
      </c>
      <c r="N255" s="67" t="s">
        <v>868</v>
      </c>
      <c r="O255" s="67" t="s">
        <v>868</v>
      </c>
      <c r="P255" s="67" t="s">
        <v>868</v>
      </c>
      <c r="Q255" s="67" t="s">
        <v>868</v>
      </c>
      <c r="R255" s="69" t="s">
        <v>756</v>
      </c>
      <c r="S255" s="67">
        <v>41305</v>
      </c>
      <c r="T255" s="50" t="s">
        <v>407</v>
      </c>
      <c r="U255" s="70">
        <v>19262133</v>
      </c>
    </row>
    <row r="256" spans="1:21" ht="25.5" customHeight="1" x14ac:dyDescent="0.2">
      <c r="A256" s="63" t="s">
        <v>876</v>
      </c>
      <c r="B256" s="64" t="s">
        <v>159</v>
      </c>
      <c r="C256" s="92" t="s">
        <v>980</v>
      </c>
      <c r="D256" s="66">
        <v>35313916</v>
      </c>
      <c r="E256" s="64" t="s">
        <v>155</v>
      </c>
      <c r="F256" s="67">
        <v>41299</v>
      </c>
      <c r="G256" s="67" t="s">
        <v>868</v>
      </c>
      <c r="H256" s="67" t="s">
        <v>868</v>
      </c>
      <c r="I256" s="67" t="s">
        <v>868</v>
      </c>
      <c r="J256" s="67" t="s">
        <v>868</v>
      </c>
      <c r="K256" s="67" t="s">
        <v>868</v>
      </c>
      <c r="L256" s="67" t="s">
        <v>868</v>
      </c>
      <c r="M256" s="67" t="s">
        <v>868</v>
      </c>
      <c r="N256" s="67" t="s">
        <v>868</v>
      </c>
      <c r="O256" s="67" t="s">
        <v>868</v>
      </c>
      <c r="P256" s="67" t="s">
        <v>868</v>
      </c>
      <c r="Q256" s="67" t="s">
        <v>868</v>
      </c>
      <c r="R256" s="69" t="s">
        <v>757</v>
      </c>
      <c r="S256" s="67">
        <v>41305</v>
      </c>
      <c r="T256" s="50" t="s">
        <v>408</v>
      </c>
      <c r="U256" s="70">
        <v>35313916</v>
      </c>
    </row>
    <row r="257" spans="1:21" ht="25.5" customHeight="1" x14ac:dyDescent="0.2">
      <c r="A257" s="63" t="s">
        <v>876</v>
      </c>
      <c r="B257" s="64" t="s">
        <v>159</v>
      </c>
      <c r="C257" s="92" t="s">
        <v>980</v>
      </c>
      <c r="D257" s="66">
        <v>26266550</v>
      </c>
      <c r="E257" s="64" t="s">
        <v>155</v>
      </c>
      <c r="F257" s="67">
        <v>41303</v>
      </c>
      <c r="G257" s="67" t="s">
        <v>868</v>
      </c>
      <c r="H257" s="67" t="s">
        <v>868</v>
      </c>
      <c r="I257" s="67" t="s">
        <v>868</v>
      </c>
      <c r="J257" s="67" t="s">
        <v>868</v>
      </c>
      <c r="K257" s="67" t="s">
        <v>868</v>
      </c>
      <c r="L257" s="67" t="s">
        <v>868</v>
      </c>
      <c r="M257" s="67" t="s">
        <v>868</v>
      </c>
      <c r="N257" s="67" t="s">
        <v>868</v>
      </c>
      <c r="O257" s="67" t="s">
        <v>868</v>
      </c>
      <c r="P257" s="67" t="s">
        <v>868</v>
      </c>
      <c r="Q257" s="67" t="s">
        <v>868</v>
      </c>
      <c r="R257" s="69" t="s">
        <v>758</v>
      </c>
      <c r="S257" s="67">
        <v>41311</v>
      </c>
      <c r="T257" s="50" t="s">
        <v>409</v>
      </c>
      <c r="U257" s="70">
        <v>26266550</v>
      </c>
    </row>
    <row r="258" spans="1:21" ht="63.75" customHeight="1" x14ac:dyDescent="0.2">
      <c r="A258" s="63" t="s">
        <v>876</v>
      </c>
      <c r="B258" s="64" t="s">
        <v>159</v>
      </c>
      <c r="C258" s="92" t="s">
        <v>980</v>
      </c>
      <c r="D258" s="66">
        <v>32103560</v>
      </c>
      <c r="E258" s="64" t="s">
        <v>155</v>
      </c>
      <c r="F258" s="67">
        <v>41303</v>
      </c>
      <c r="G258" s="67" t="s">
        <v>868</v>
      </c>
      <c r="H258" s="67" t="s">
        <v>868</v>
      </c>
      <c r="I258" s="67" t="s">
        <v>868</v>
      </c>
      <c r="J258" s="67" t="s">
        <v>868</v>
      </c>
      <c r="K258" s="67" t="s">
        <v>868</v>
      </c>
      <c r="L258" s="67" t="s">
        <v>868</v>
      </c>
      <c r="M258" s="67" t="s">
        <v>868</v>
      </c>
      <c r="N258" s="67" t="s">
        <v>868</v>
      </c>
      <c r="O258" s="67" t="s">
        <v>868</v>
      </c>
      <c r="P258" s="67" t="s">
        <v>868</v>
      </c>
      <c r="Q258" s="67" t="s">
        <v>868</v>
      </c>
      <c r="R258" s="69" t="s">
        <v>759</v>
      </c>
      <c r="S258" s="67">
        <v>41311</v>
      </c>
      <c r="T258" s="50" t="s">
        <v>410</v>
      </c>
      <c r="U258" s="70">
        <v>32103560</v>
      </c>
    </row>
    <row r="259" spans="1:21" ht="63.75" customHeight="1" x14ac:dyDescent="0.2">
      <c r="A259" s="63" t="s">
        <v>876</v>
      </c>
      <c r="B259" s="64" t="s">
        <v>159</v>
      </c>
      <c r="C259" s="92" t="s">
        <v>980</v>
      </c>
      <c r="D259" s="66">
        <v>29185050</v>
      </c>
      <c r="E259" s="64" t="s">
        <v>155</v>
      </c>
      <c r="F259" s="67">
        <v>41303</v>
      </c>
      <c r="G259" s="67" t="s">
        <v>868</v>
      </c>
      <c r="H259" s="67" t="s">
        <v>868</v>
      </c>
      <c r="I259" s="67" t="s">
        <v>868</v>
      </c>
      <c r="J259" s="67" t="s">
        <v>868</v>
      </c>
      <c r="K259" s="67" t="s">
        <v>868</v>
      </c>
      <c r="L259" s="67" t="s">
        <v>868</v>
      </c>
      <c r="M259" s="67" t="s">
        <v>868</v>
      </c>
      <c r="N259" s="67" t="s">
        <v>868</v>
      </c>
      <c r="O259" s="67" t="s">
        <v>868</v>
      </c>
      <c r="P259" s="67" t="s">
        <v>868</v>
      </c>
      <c r="Q259" s="67" t="s">
        <v>868</v>
      </c>
      <c r="R259" s="69" t="s">
        <v>760</v>
      </c>
      <c r="S259" s="67">
        <v>41311</v>
      </c>
      <c r="T259" s="50" t="s">
        <v>411</v>
      </c>
      <c r="U259" s="70">
        <v>29185050</v>
      </c>
    </row>
    <row r="260" spans="1:21" ht="63.75" customHeight="1" x14ac:dyDescent="0.2">
      <c r="A260" s="63" t="s">
        <v>876</v>
      </c>
      <c r="B260" s="64" t="s">
        <v>159</v>
      </c>
      <c r="C260" s="92" t="s">
        <v>980</v>
      </c>
      <c r="D260" s="66">
        <v>32103560</v>
      </c>
      <c r="E260" s="64" t="s">
        <v>155</v>
      </c>
      <c r="F260" s="67">
        <v>41303</v>
      </c>
      <c r="G260" s="67" t="s">
        <v>868</v>
      </c>
      <c r="H260" s="67" t="s">
        <v>868</v>
      </c>
      <c r="I260" s="67" t="s">
        <v>868</v>
      </c>
      <c r="J260" s="67" t="s">
        <v>868</v>
      </c>
      <c r="K260" s="67" t="s">
        <v>868</v>
      </c>
      <c r="L260" s="67" t="s">
        <v>868</v>
      </c>
      <c r="M260" s="67" t="s">
        <v>868</v>
      </c>
      <c r="N260" s="67" t="s">
        <v>868</v>
      </c>
      <c r="O260" s="67" t="s">
        <v>868</v>
      </c>
      <c r="P260" s="67" t="s">
        <v>868</v>
      </c>
      <c r="Q260" s="67" t="s">
        <v>868</v>
      </c>
      <c r="R260" s="69" t="s">
        <v>761</v>
      </c>
      <c r="S260" s="67">
        <v>41311</v>
      </c>
      <c r="T260" s="50" t="s">
        <v>412</v>
      </c>
      <c r="U260" s="70">
        <v>32103560</v>
      </c>
    </row>
    <row r="261" spans="1:21" ht="63.75" customHeight="1" x14ac:dyDescent="0.2">
      <c r="A261" s="63" t="s">
        <v>876</v>
      </c>
      <c r="B261" s="64" t="s">
        <v>159</v>
      </c>
      <c r="C261" s="92" t="s">
        <v>980</v>
      </c>
      <c r="D261" s="66">
        <v>23348040</v>
      </c>
      <c r="E261" s="64" t="s">
        <v>155</v>
      </c>
      <c r="F261" s="67">
        <v>41305</v>
      </c>
      <c r="G261" s="67" t="s">
        <v>868</v>
      </c>
      <c r="H261" s="67" t="s">
        <v>868</v>
      </c>
      <c r="I261" s="67" t="s">
        <v>868</v>
      </c>
      <c r="J261" s="67" t="s">
        <v>868</v>
      </c>
      <c r="K261" s="67" t="s">
        <v>868</v>
      </c>
      <c r="L261" s="67" t="s">
        <v>868</v>
      </c>
      <c r="M261" s="67" t="s">
        <v>868</v>
      </c>
      <c r="N261" s="67" t="s">
        <v>868</v>
      </c>
      <c r="O261" s="67" t="s">
        <v>868</v>
      </c>
      <c r="P261" s="67" t="s">
        <v>868</v>
      </c>
      <c r="Q261" s="67" t="s">
        <v>868</v>
      </c>
      <c r="R261" s="69" t="s">
        <v>762</v>
      </c>
      <c r="S261" s="67">
        <v>41320</v>
      </c>
      <c r="T261" s="50" t="s">
        <v>413</v>
      </c>
      <c r="U261" s="70">
        <v>23348040</v>
      </c>
    </row>
    <row r="262" spans="1:21" ht="25.5" customHeight="1" x14ac:dyDescent="0.2">
      <c r="A262" s="63" t="s">
        <v>876</v>
      </c>
      <c r="B262" s="64" t="s">
        <v>159</v>
      </c>
      <c r="C262" s="92" t="s">
        <v>980</v>
      </c>
      <c r="D262" s="66">
        <v>23348040</v>
      </c>
      <c r="E262" s="64" t="s">
        <v>155</v>
      </c>
      <c r="F262" s="67">
        <v>41305</v>
      </c>
      <c r="G262" s="67" t="s">
        <v>868</v>
      </c>
      <c r="H262" s="67" t="s">
        <v>868</v>
      </c>
      <c r="I262" s="67" t="s">
        <v>868</v>
      </c>
      <c r="J262" s="67" t="s">
        <v>868</v>
      </c>
      <c r="K262" s="67" t="s">
        <v>868</v>
      </c>
      <c r="L262" s="67" t="s">
        <v>868</v>
      </c>
      <c r="M262" s="67" t="s">
        <v>868</v>
      </c>
      <c r="N262" s="67" t="s">
        <v>868</v>
      </c>
      <c r="O262" s="67" t="s">
        <v>868</v>
      </c>
      <c r="P262" s="67" t="s">
        <v>868</v>
      </c>
      <c r="Q262" s="67" t="s">
        <v>868</v>
      </c>
      <c r="R262" s="69" t="s">
        <v>763</v>
      </c>
      <c r="S262" s="67">
        <v>41311</v>
      </c>
      <c r="T262" s="50" t="s">
        <v>414</v>
      </c>
      <c r="U262" s="70">
        <v>23348040</v>
      </c>
    </row>
    <row r="263" spans="1:21" ht="25.5" customHeight="1" x14ac:dyDescent="0.2">
      <c r="A263" s="63" t="s">
        <v>876</v>
      </c>
      <c r="B263" s="64" t="s">
        <v>159</v>
      </c>
      <c r="C263" s="92" t="s">
        <v>980</v>
      </c>
      <c r="D263" s="66">
        <v>23348040</v>
      </c>
      <c r="E263" s="64" t="s">
        <v>155</v>
      </c>
      <c r="F263" s="67">
        <v>41305</v>
      </c>
      <c r="G263" s="67" t="s">
        <v>868</v>
      </c>
      <c r="H263" s="67" t="s">
        <v>868</v>
      </c>
      <c r="I263" s="67" t="s">
        <v>868</v>
      </c>
      <c r="J263" s="67" t="s">
        <v>868</v>
      </c>
      <c r="K263" s="67" t="s">
        <v>868</v>
      </c>
      <c r="L263" s="67" t="s">
        <v>868</v>
      </c>
      <c r="M263" s="67" t="s">
        <v>868</v>
      </c>
      <c r="N263" s="67" t="s">
        <v>868</v>
      </c>
      <c r="O263" s="67" t="s">
        <v>868</v>
      </c>
      <c r="P263" s="67" t="s">
        <v>868</v>
      </c>
      <c r="Q263" s="67" t="s">
        <v>868</v>
      </c>
      <c r="R263" s="69" t="s">
        <v>764</v>
      </c>
      <c r="S263" s="67">
        <v>41313</v>
      </c>
      <c r="T263" s="50" t="s">
        <v>415</v>
      </c>
      <c r="U263" s="70">
        <v>23348040</v>
      </c>
    </row>
    <row r="264" spans="1:21" ht="25.5" customHeight="1" x14ac:dyDescent="0.2">
      <c r="A264" s="63" t="s">
        <v>876</v>
      </c>
      <c r="B264" s="64" t="s">
        <v>159</v>
      </c>
      <c r="C264" s="92" t="s">
        <v>980</v>
      </c>
      <c r="D264" s="66">
        <v>23348040</v>
      </c>
      <c r="E264" s="64" t="s">
        <v>155</v>
      </c>
      <c r="F264" s="67">
        <v>41305</v>
      </c>
      <c r="G264" s="67" t="s">
        <v>868</v>
      </c>
      <c r="H264" s="67" t="s">
        <v>868</v>
      </c>
      <c r="I264" s="67" t="s">
        <v>868</v>
      </c>
      <c r="J264" s="67" t="s">
        <v>868</v>
      </c>
      <c r="K264" s="67" t="s">
        <v>868</v>
      </c>
      <c r="L264" s="67" t="s">
        <v>868</v>
      </c>
      <c r="M264" s="67" t="s">
        <v>868</v>
      </c>
      <c r="N264" s="67" t="s">
        <v>868</v>
      </c>
      <c r="O264" s="67" t="s">
        <v>868</v>
      </c>
      <c r="P264" s="67" t="s">
        <v>868</v>
      </c>
      <c r="Q264" s="67" t="s">
        <v>868</v>
      </c>
      <c r="R264" s="69" t="s">
        <v>765</v>
      </c>
      <c r="S264" s="67">
        <v>41311</v>
      </c>
      <c r="T264" s="50" t="s">
        <v>416</v>
      </c>
      <c r="U264" s="70">
        <v>23348040</v>
      </c>
    </row>
    <row r="265" spans="1:21" ht="25.5" customHeight="1" x14ac:dyDescent="0.2">
      <c r="A265" s="63" t="s">
        <v>876</v>
      </c>
      <c r="B265" s="64" t="s">
        <v>159</v>
      </c>
      <c r="C265" s="92" t="s">
        <v>980</v>
      </c>
      <c r="D265" s="66">
        <v>23348040</v>
      </c>
      <c r="E265" s="64" t="s">
        <v>155</v>
      </c>
      <c r="F265" s="67">
        <v>41305</v>
      </c>
      <c r="G265" s="67" t="s">
        <v>868</v>
      </c>
      <c r="H265" s="67" t="s">
        <v>868</v>
      </c>
      <c r="I265" s="67" t="s">
        <v>868</v>
      </c>
      <c r="J265" s="67" t="s">
        <v>868</v>
      </c>
      <c r="K265" s="67" t="s">
        <v>868</v>
      </c>
      <c r="L265" s="67" t="s">
        <v>868</v>
      </c>
      <c r="M265" s="67" t="s">
        <v>868</v>
      </c>
      <c r="N265" s="67" t="s">
        <v>868</v>
      </c>
      <c r="O265" s="67" t="s">
        <v>868</v>
      </c>
      <c r="P265" s="67" t="s">
        <v>868</v>
      </c>
      <c r="Q265" s="67" t="s">
        <v>868</v>
      </c>
      <c r="R265" s="69" t="s">
        <v>766</v>
      </c>
      <c r="S265" s="67">
        <v>41318</v>
      </c>
      <c r="T265" s="50" t="s">
        <v>417</v>
      </c>
      <c r="U265" s="70">
        <v>23348040</v>
      </c>
    </row>
    <row r="266" spans="1:21" ht="25.5" customHeight="1" x14ac:dyDescent="0.2">
      <c r="A266" s="63" t="s">
        <v>876</v>
      </c>
      <c r="B266" s="64" t="s">
        <v>159</v>
      </c>
      <c r="C266" s="92" t="s">
        <v>980</v>
      </c>
      <c r="D266" s="66">
        <v>23348040</v>
      </c>
      <c r="E266" s="64" t="s">
        <v>155</v>
      </c>
      <c r="F266" s="67">
        <v>41305</v>
      </c>
      <c r="G266" s="67" t="s">
        <v>868</v>
      </c>
      <c r="H266" s="67" t="s">
        <v>868</v>
      </c>
      <c r="I266" s="67" t="s">
        <v>868</v>
      </c>
      <c r="J266" s="67" t="s">
        <v>868</v>
      </c>
      <c r="K266" s="67" t="s">
        <v>868</v>
      </c>
      <c r="L266" s="67" t="s">
        <v>868</v>
      </c>
      <c r="M266" s="67" t="s">
        <v>868</v>
      </c>
      <c r="N266" s="67" t="s">
        <v>868</v>
      </c>
      <c r="O266" s="67" t="s">
        <v>868</v>
      </c>
      <c r="P266" s="67" t="s">
        <v>868</v>
      </c>
      <c r="Q266" s="67" t="s">
        <v>868</v>
      </c>
      <c r="R266" s="69" t="s">
        <v>767</v>
      </c>
      <c r="S266" s="67">
        <v>41311</v>
      </c>
      <c r="T266" s="50" t="s">
        <v>418</v>
      </c>
      <c r="U266" s="70">
        <v>23348040</v>
      </c>
    </row>
    <row r="267" spans="1:21" ht="25.5" customHeight="1" x14ac:dyDescent="0.2">
      <c r="A267" s="63" t="s">
        <v>876</v>
      </c>
      <c r="B267" s="64" t="s">
        <v>159</v>
      </c>
      <c r="C267" s="92" t="s">
        <v>980</v>
      </c>
      <c r="D267" s="66">
        <v>24515442</v>
      </c>
      <c r="E267" s="64" t="s">
        <v>155</v>
      </c>
      <c r="F267" s="67">
        <v>41305</v>
      </c>
      <c r="G267" s="67" t="s">
        <v>868</v>
      </c>
      <c r="H267" s="67" t="s">
        <v>868</v>
      </c>
      <c r="I267" s="67" t="s">
        <v>868</v>
      </c>
      <c r="J267" s="67" t="s">
        <v>868</v>
      </c>
      <c r="K267" s="67" t="s">
        <v>868</v>
      </c>
      <c r="L267" s="67" t="s">
        <v>868</v>
      </c>
      <c r="M267" s="67" t="s">
        <v>868</v>
      </c>
      <c r="N267" s="67" t="s">
        <v>868</v>
      </c>
      <c r="O267" s="67" t="s">
        <v>868</v>
      </c>
      <c r="P267" s="67" t="s">
        <v>868</v>
      </c>
      <c r="Q267" s="67" t="s">
        <v>868</v>
      </c>
      <c r="R267" s="69" t="s">
        <v>768</v>
      </c>
      <c r="S267" s="67">
        <v>41310</v>
      </c>
      <c r="T267" s="50" t="s">
        <v>419</v>
      </c>
      <c r="U267" s="70">
        <v>24515442</v>
      </c>
    </row>
    <row r="268" spans="1:21" ht="25.5" customHeight="1" x14ac:dyDescent="0.2">
      <c r="A268" s="63" t="s">
        <v>876</v>
      </c>
      <c r="B268" s="64" t="s">
        <v>159</v>
      </c>
      <c r="C268" s="92" t="s">
        <v>980</v>
      </c>
      <c r="D268" s="66">
        <v>39837599</v>
      </c>
      <c r="E268" s="64" t="s">
        <v>155</v>
      </c>
      <c r="F268" s="67">
        <v>41305</v>
      </c>
      <c r="G268" s="67" t="s">
        <v>868</v>
      </c>
      <c r="H268" s="67" t="s">
        <v>868</v>
      </c>
      <c r="I268" s="67" t="s">
        <v>868</v>
      </c>
      <c r="J268" s="67" t="s">
        <v>868</v>
      </c>
      <c r="K268" s="67" t="s">
        <v>868</v>
      </c>
      <c r="L268" s="67" t="s">
        <v>868</v>
      </c>
      <c r="M268" s="67" t="s">
        <v>868</v>
      </c>
      <c r="N268" s="67" t="s">
        <v>868</v>
      </c>
      <c r="O268" s="67" t="s">
        <v>868</v>
      </c>
      <c r="P268" s="67" t="s">
        <v>868</v>
      </c>
      <c r="Q268" s="67" t="s">
        <v>868</v>
      </c>
      <c r="R268" s="69" t="s">
        <v>769</v>
      </c>
      <c r="S268" s="67">
        <v>41310</v>
      </c>
      <c r="T268" s="50" t="s">
        <v>420</v>
      </c>
      <c r="U268" s="70">
        <v>39837599</v>
      </c>
    </row>
    <row r="269" spans="1:21" ht="25.5" customHeight="1" x14ac:dyDescent="0.2">
      <c r="A269" s="63" t="s">
        <v>876</v>
      </c>
      <c r="B269" s="64" t="s">
        <v>159</v>
      </c>
      <c r="C269" s="92" t="s">
        <v>980</v>
      </c>
      <c r="D269" s="66">
        <v>24515442</v>
      </c>
      <c r="E269" s="64" t="s">
        <v>155</v>
      </c>
      <c r="F269" s="67">
        <v>41305</v>
      </c>
      <c r="G269" s="67" t="s">
        <v>868</v>
      </c>
      <c r="H269" s="67" t="s">
        <v>868</v>
      </c>
      <c r="I269" s="67" t="s">
        <v>868</v>
      </c>
      <c r="J269" s="67" t="s">
        <v>868</v>
      </c>
      <c r="K269" s="67" t="s">
        <v>868</v>
      </c>
      <c r="L269" s="67" t="s">
        <v>868</v>
      </c>
      <c r="M269" s="67" t="s">
        <v>868</v>
      </c>
      <c r="N269" s="67" t="s">
        <v>868</v>
      </c>
      <c r="O269" s="67" t="s">
        <v>868</v>
      </c>
      <c r="P269" s="67" t="s">
        <v>868</v>
      </c>
      <c r="Q269" s="67" t="s">
        <v>868</v>
      </c>
      <c r="R269" s="69" t="s">
        <v>770</v>
      </c>
      <c r="S269" s="67">
        <v>41311</v>
      </c>
      <c r="T269" s="50" t="s">
        <v>421</v>
      </c>
      <c r="U269" s="70">
        <v>24515442</v>
      </c>
    </row>
    <row r="270" spans="1:21" ht="25.5" customHeight="1" x14ac:dyDescent="0.2">
      <c r="A270" s="63" t="s">
        <v>876</v>
      </c>
      <c r="B270" s="64" t="s">
        <v>159</v>
      </c>
      <c r="C270" s="92" t="s">
        <v>980</v>
      </c>
      <c r="D270" s="66">
        <v>21451017</v>
      </c>
      <c r="E270" s="64" t="s">
        <v>155</v>
      </c>
      <c r="F270" s="67">
        <v>41305</v>
      </c>
      <c r="G270" s="67" t="s">
        <v>868</v>
      </c>
      <c r="H270" s="67" t="s">
        <v>868</v>
      </c>
      <c r="I270" s="67" t="s">
        <v>868</v>
      </c>
      <c r="J270" s="67" t="s">
        <v>868</v>
      </c>
      <c r="K270" s="67" t="s">
        <v>868</v>
      </c>
      <c r="L270" s="67" t="s">
        <v>868</v>
      </c>
      <c r="M270" s="67" t="s">
        <v>868</v>
      </c>
      <c r="N270" s="67" t="s">
        <v>868</v>
      </c>
      <c r="O270" s="67" t="s">
        <v>868</v>
      </c>
      <c r="P270" s="67" t="s">
        <v>868</v>
      </c>
      <c r="Q270" s="67" t="s">
        <v>868</v>
      </c>
      <c r="R270" s="69" t="s">
        <v>771</v>
      </c>
      <c r="S270" s="67">
        <v>41310</v>
      </c>
      <c r="T270" s="50" t="s">
        <v>422</v>
      </c>
      <c r="U270" s="70">
        <v>21451017</v>
      </c>
    </row>
    <row r="271" spans="1:21" ht="25.5" customHeight="1" x14ac:dyDescent="0.2">
      <c r="A271" s="63" t="s">
        <v>876</v>
      </c>
      <c r="B271" s="64" t="s">
        <v>159</v>
      </c>
      <c r="C271" s="92" t="s">
        <v>980</v>
      </c>
      <c r="D271" s="66">
        <v>15322157</v>
      </c>
      <c r="E271" s="64" t="s">
        <v>155</v>
      </c>
      <c r="F271" s="67">
        <v>41305</v>
      </c>
      <c r="G271" s="67" t="s">
        <v>868</v>
      </c>
      <c r="H271" s="67" t="s">
        <v>868</v>
      </c>
      <c r="I271" s="67" t="s">
        <v>868</v>
      </c>
      <c r="J271" s="67" t="s">
        <v>868</v>
      </c>
      <c r="K271" s="67" t="s">
        <v>868</v>
      </c>
      <c r="L271" s="67" t="s">
        <v>868</v>
      </c>
      <c r="M271" s="67" t="s">
        <v>868</v>
      </c>
      <c r="N271" s="67" t="s">
        <v>868</v>
      </c>
      <c r="O271" s="67" t="s">
        <v>868</v>
      </c>
      <c r="P271" s="67" t="s">
        <v>868</v>
      </c>
      <c r="Q271" s="67" t="s">
        <v>868</v>
      </c>
      <c r="R271" s="69" t="s">
        <v>772</v>
      </c>
      <c r="S271" s="67">
        <v>41310</v>
      </c>
      <c r="T271" s="50" t="s">
        <v>423</v>
      </c>
      <c r="U271" s="70">
        <v>15322157</v>
      </c>
    </row>
    <row r="272" spans="1:21" ht="25.5" customHeight="1" x14ac:dyDescent="0.2">
      <c r="A272" s="63" t="s">
        <v>876</v>
      </c>
      <c r="B272" s="64" t="s">
        <v>159</v>
      </c>
      <c r="C272" s="92" t="s">
        <v>980</v>
      </c>
      <c r="D272" s="66">
        <v>49030884</v>
      </c>
      <c r="E272" s="64" t="s">
        <v>155</v>
      </c>
      <c r="F272" s="67">
        <v>41309</v>
      </c>
      <c r="G272" s="67" t="s">
        <v>868</v>
      </c>
      <c r="H272" s="67" t="s">
        <v>868</v>
      </c>
      <c r="I272" s="67" t="s">
        <v>868</v>
      </c>
      <c r="J272" s="67" t="s">
        <v>868</v>
      </c>
      <c r="K272" s="67" t="s">
        <v>868</v>
      </c>
      <c r="L272" s="67" t="s">
        <v>868</v>
      </c>
      <c r="M272" s="67" t="s">
        <v>868</v>
      </c>
      <c r="N272" s="67" t="s">
        <v>868</v>
      </c>
      <c r="O272" s="67" t="s">
        <v>868</v>
      </c>
      <c r="P272" s="67" t="s">
        <v>868</v>
      </c>
      <c r="Q272" s="67" t="s">
        <v>868</v>
      </c>
      <c r="R272" s="69" t="s">
        <v>773</v>
      </c>
      <c r="S272" s="67">
        <v>41313</v>
      </c>
      <c r="T272" s="50" t="s">
        <v>424</v>
      </c>
      <c r="U272" s="70">
        <v>49030884</v>
      </c>
    </row>
    <row r="273" spans="1:21" ht="25.5" customHeight="1" x14ac:dyDescent="0.2">
      <c r="A273" s="63" t="s">
        <v>876</v>
      </c>
      <c r="B273" s="64" t="s">
        <v>159</v>
      </c>
      <c r="C273" s="92" t="s">
        <v>980</v>
      </c>
      <c r="D273" s="66">
        <v>61288605</v>
      </c>
      <c r="E273" s="64" t="s">
        <v>155</v>
      </c>
      <c r="F273" s="67">
        <v>41309</v>
      </c>
      <c r="G273" s="67" t="s">
        <v>868</v>
      </c>
      <c r="H273" s="67" t="s">
        <v>868</v>
      </c>
      <c r="I273" s="67" t="s">
        <v>868</v>
      </c>
      <c r="J273" s="67" t="s">
        <v>868</v>
      </c>
      <c r="K273" s="67" t="s">
        <v>868</v>
      </c>
      <c r="L273" s="67" t="s">
        <v>868</v>
      </c>
      <c r="M273" s="67" t="s">
        <v>868</v>
      </c>
      <c r="N273" s="67" t="s">
        <v>868</v>
      </c>
      <c r="O273" s="67" t="s">
        <v>868</v>
      </c>
      <c r="P273" s="67" t="s">
        <v>868</v>
      </c>
      <c r="Q273" s="67" t="s">
        <v>868</v>
      </c>
      <c r="R273" s="69" t="s">
        <v>774</v>
      </c>
      <c r="S273" s="67">
        <v>41313</v>
      </c>
      <c r="T273" s="50" t="s">
        <v>425</v>
      </c>
      <c r="U273" s="70">
        <v>61288605</v>
      </c>
    </row>
    <row r="274" spans="1:21" ht="25.5" customHeight="1" x14ac:dyDescent="0.2">
      <c r="A274" s="63" t="s">
        <v>876</v>
      </c>
      <c r="B274" s="64" t="s">
        <v>159</v>
      </c>
      <c r="C274" s="92" t="s">
        <v>980</v>
      </c>
      <c r="D274" s="66">
        <v>27579878</v>
      </c>
      <c r="E274" s="64" t="s">
        <v>155</v>
      </c>
      <c r="F274" s="67">
        <v>41309</v>
      </c>
      <c r="G274" s="67" t="s">
        <v>868</v>
      </c>
      <c r="H274" s="67" t="s">
        <v>868</v>
      </c>
      <c r="I274" s="67" t="s">
        <v>868</v>
      </c>
      <c r="J274" s="67" t="s">
        <v>868</v>
      </c>
      <c r="K274" s="67" t="s">
        <v>868</v>
      </c>
      <c r="L274" s="67" t="s">
        <v>868</v>
      </c>
      <c r="M274" s="67" t="s">
        <v>868</v>
      </c>
      <c r="N274" s="67" t="s">
        <v>868</v>
      </c>
      <c r="O274" s="67" t="s">
        <v>868</v>
      </c>
      <c r="P274" s="67" t="s">
        <v>868</v>
      </c>
      <c r="Q274" s="67" t="s">
        <v>868</v>
      </c>
      <c r="R274" s="69" t="s">
        <v>775</v>
      </c>
      <c r="S274" s="67">
        <v>41313</v>
      </c>
      <c r="T274" s="50" t="s">
        <v>426</v>
      </c>
      <c r="U274" s="70">
        <v>27579878</v>
      </c>
    </row>
    <row r="275" spans="1:21" ht="25.5" customHeight="1" x14ac:dyDescent="0.2">
      <c r="A275" s="63" t="s">
        <v>876</v>
      </c>
      <c r="B275" s="64" t="s">
        <v>159</v>
      </c>
      <c r="C275" s="92" t="s">
        <v>980</v>
      </c>
      <c r="D275" s="66">
        <v>70481901</v>
      </c>
      <c r="E275" s="64" t="s">
        <v>155</v>
      </c>
      <c r="F275" s="67">
        <v>41309</v>
      </c>
      <c r="G275" s="67" t="s">
        <v>868</v>
      </c>
      <c r="H275" s="67" t="s">
        <v>868</v>
      </c>
      <c r="I275" s="67" t="s">
        <v>868</v>
      </c>
      <c r="J275" s="67" t="s">
        <v>868</v>
      </c>
      <c r="K275" s="67" t="s">
        <v>868</v>
      </c>
      <c r="L275" s="67" t="s">
        <v>868</v>
      </c>
      <c r="M275" s="67" t="s">
        <v>868</v>
      </c>
      <c r="N275" s="67" t="s">
        <v>868</v>
      </c>
      <c r="O275" s="67" t="s">
        <v>868</v>
      </c>
      <c r="P275" s="67" t="s">
        <v>868</v>
      </c>
      <c r="Q275" s="67" t="s">
        <v>868</v>
      </c>
      <c r="R275" s="69" t="s">
        <v>776</v>
      </c>
      <c r="S275" s="67">
        <v>41313</v>
      </c>
      <c r="T275" s="50" t="s">
        <v>427</v>
      </c>
      <c r="U275" s="70">
        <v>70481901</v>
      </c>
    </row>
    <row r="276" spans="1:21" ht="25.5" customHeight="1" x14ac:dyDescent="0.2">
      <c r="A276" s="63" t="s">
        <v>876</v>
      </c>
      <c r="B276" s="64" t="s">
        <v>159</v>
      </c>
      <c r="C276" s="92" t="s">
        <v>980</v>
      </c>
      <c r="D276" s="66">
        <v>30644303</v>
      </c>
      <c r="E276" s="64" t="s">
        <v>155</v>
      </c>
      <c r="F276" s="67">
        <v>41309</v>
      </c>
      <c r="G276" s="67" t="s">
        <v>868</v>
      </c>
      <c r="H276" s="67" t="s">
        <v>868</v>
      </c>
      <c r="I276" s="67" t="s">
        <v>868</v>
      </c>
      <c r="J276" s="67" t="s">
        <v>868</v>
      </c>
      <c r="K276" s="67" t="s">
        <v>868</v>
      </c>
      <c r="L276" s="67" t="s">
        <v>868</v>
      </c>
      <c r="M276" s="67" t="s">
        <v>868</v>
      </c>
      <c r="N276" s="67" t="s">
        <v>868</v>
      </c>
      <c r="O276" s="67" t="s">
        <v>868</v>
      </c>
      <c r="P276" s="67" t="s">
        <v>868</v>
      </c>
      <c r="Q276" s="67" t="s">
        <v>868</v>
      </c>
      <c r="R276" s="69" t="s">
        <v>777</v>
      </c>
      <c r="S276" s="67">
        <v>41313</v>
      </c>
      <c r="T276" s="50" t="s">
        <v>428</v>
      </c>
      <c r="U276" s="70">
        <v>30644303</v>
      </c>
    </row>
    <row r="277" spans="1:21" ht="25.5" customHeight="1" x14ac:dyDescent="0.2">
      <c r="A277" s="63" t="s">
        <v>876</v>
      </c>
      <c r="B277" s="64" t="s">
        <v>159</v>
      </c>
      <c r="C277" s="92" t="s">
        <v>980</v>
      </c>
      <c r="D277" s="66">
        <v>28893204</v>
      </c>
      <c r="E277" s="64" t="s">
        <v>155</v>
      </c>
      <c r="F277" s="67">
        <v>41309</v>
      </c>
      <c r="G277" s="67" t="s">
        <v>868</v>
      </c>
      <c r="H277" s="67" t="s">
        <v>868</v>
      </c>
      <c r="I277" s="67" t="s">
        <v>868</v>
      </c>
      <c r="J277" s="67" t="s">
        <v>868</v>
      </c>
      <c r="K277" s="67" t="s">
        <v>868</v>
      </c>
      <c r="L277" s="67" t="s">
        <v>868</v>
      </c>
      <c r="M277" s="67" t="s">
        <v>868</v>
      </c>
      <c r="N277" s="67" t="s">
        <v>868</v>
      </c>
      <c r="O277" s="67" t="s">
        <v>868</v>
      </c>
      <c r="P277" s="67" t="s">
        <v>868</v>
      </c>
      <c r="Q277" s="67" t="s">
        <v>868</v>
      </c>
      <c r="R277" s="69" t="s">
        <v>778</v>
      </c>
      <c r="S277" s="67">
        <v>41312</v>
      </c>
      <c r="T277" s="50" t="s">
        <v>429</v>
      </c>
      <c r="U277" s="70">
        <v>28893204</v>
      </c>
    </row>
    <row r="278" spans="1:21" ht="25.5" customHeight="1" x14ac:dyDescent="0.2">
      <c r="A278" s="63" t="s">
        <v>876</v>
      </c>
      <c r="B278" s="64" t="s">
        <v>159</v>
      </c>
      <c r="C278" s="92" t="s">
        <v>980</v>
      </c>
      <c r="D278" s="66">
        <v>16343632</v>
      </c>
      <c r="E278" s="64" t="s">
        <v>155</v>
      </c>
      <c r="F278" s="67">
        <v>41310</v>
      </c>
      <c r="G278" s="67" t="s">
        <v>868</v>
      </c>
      <c r="H278" s="67" t="s">
        <v>868</v>
      </c>
      <c r="I278" s="67" t="s">
        <v>868</v>
      </c>
      <c r="J278" s="67" t="s">
        <v>868</v>
      </c>
      <c r="K278" s="67" t="s">
        <v>868</v>
      </c>
      <c r="L278" s="67" t="s">
        <v>868</v>
      </c>
      <c r="M278" s="67" t="s">
        <v>868</v>
      </c>
      <c r="N278" s="67" t="s">
        <v>868</v>
      </c>
      <c r="O278" s="67" t="s">
        <v>868</v>
      </c>
      <c r="P278" s="67" t="s">
        <v>868</v>
      </c>
      <c r="Q278" s="67" t="s">
        <v>868</v>
      </c>
      <c r="R278" s="69" t="s">
        <v>779</v>
      </c>
      <c r="S278" s="67">
        <v>41316</v>
      </c>
      <c r="T278" s="50" t="s">
        <v>430</v>
      </c>
      <c r="U278" s="70">
        <v>16343632</v>
      </c>
    </row>
    <row r="279" spans="1:21" ht="25.5" customHeight="1" x14ac:dyDescent="0.2">
      <c r="A279" s="63" t="s">
        <v>876</v>
      </c>
      <c r="B279" s="64" t="s">
        <v>159</v>
      </c>
      <c r="C279" s="92" t="s">
        <v>980</v>
      </c>
      <c r="D279" s="66">
        <v>26558392</v>
      </c>
      <c r="E279" s="64" t="s">
        <v>155</v>
      </c>
      <c r="F279" s="67">
        <v>41310</v>
      </c>
      <c r="G279" s="67" t="s">
        <v>868</v>
      </c>
      <c r="H279" s="67" t="s">
        <v>868</v>
      </c>
      <c r="I279" s="67" t="s">
        <v>868</v>
      </c>
      <c r="J279" s="67" t="s">
        <v>868</v>
      </c>
      <c r="K279" s="67" t="s">
        <v>868</v>
      </c>
      <c r="L279" s="67" t="s">
        <v>868</v>
      </c>
      <c r="M279" s="67" t="s">
        <v>868</v>
      </c>
      <c r="N279" s="67" t="s">
        <v>868</v>
      </c>
      <c r="O279" s="67" t="s">
        <v>868</v>
      </c>
      <c r="P279" s="67" t="s">
        <v>868</v>
      </c>
      <c r="Q279" s="67" t="s">
        <v>868</v>
      </c>
      <c r="R279" s="69" t="s">
        <v>780</v>
      </c>
      <c r="S279" s="67">
        <v>41316</v>
      </c>
      <c r="T279" s="50" t="s">
        <v>431</v>
      </c>
      <c r="U279" s="70">
        <v>26558392</v>
      </c>
    </row>
    <row r="280" spans="1:21" ht="25.5" customHeight="1" x14ac:dyDescent="0.2">
      <c r="A280" s="63" t="s">
        <v>876</v>
      </c>
      <c r="B280" s="64" t="s">
        <v>159</v>
      </c>
      <c r="C280" s="92" t="s">
        <v>980</v>
      </c>
      <c r="D280" s="66">
        <v>14008824</v>
      </c>
      <c r="E280" s="64" t="s">
        <v>155</v>
      </c>
      <c r="F280" s="67">
        <v>41310</v>
      </c>
      <c r="G280" s="67" t="s">
        <v>868</v>
      </c>
      <c r="H280" s="67" t="s">
        <v>868</v>
      </c>
      <c r="I280" s="67" t="s">
        <v>868</v>
      </c>
      <c r="J280" s="67" t="s">
        <v>868</v>
      </c>
      <c r="K280" s="67" t="s">
        <v>868</v>
      </c>
      <c r="L280" s="67" t="s">
        <v>868</v>
      </c>
      <c r="M280" s="67" t="s">
        <v>868</v>
      </c>
      <c r="N280" s="67" t="s">
        <v>868</v>
      </c>
      <c r="O280" s="67" t="s">
        <v>868</v>
      </c>
      <c r="P280" s="67" t="s">
        <v>868</v>
      </c>
      <c r="Q280" s="67" t="s">
        <v>868</v>
      </c>
      <c r="R280" s="69" t="s">
        <v>781</v>
      </c>
      <c r="S280" s="67">
        <v>41316</v>
      </c>
      <c r="T280" s="50" t="s">
        <v>1013</v>
      </c>
      <c r="U280" s="70">
        <v>14008824</v>
      </c>
    </row>
    <row r="281" spans="1:21" ht="25.5" customHeight="1" x14ac:dyDescent="0.2">
      <c r="A281" s="63" t="s">
        <v>876</v>
      </c>
      <c r="B281" s="64" t="s">
        <v>159</v>
      </c>
      <c r="C281" s="92" t="s">
        <v>980</v>
      </c>
      <c r="D281" s="66">
        <v>65374512</v>
      </c>
      <c r="E281" s="64" t="s">
        <v>155</v>
      </c>
      <c r="F281" s="67">
        <v>41310</v>
      </c>
      <c r="G281" s="67" t="s">
        <v>868</v>
      </c>
      <c r="H281" s="67" t="s">
        <v>868</v>
      </c>
      <c r="I281" s="67" t="s">
        <v>868</v>
      </c>
      <c r="J281" s="67" t="s">
        <v>868</v>
      </c>
      <c r="K281" s="67" t="s">
        <v>868</v>
      </c>
      <c r="L281" s="67" t="s">
        <v>868</v>
      </c>
      <c r="M281" s="67" t="s">
        <v>868</v>
      </c>
      <c r="N281" s="67" t="s">
        <v>868</v>
      </c>
      <c r="O281" s="67" t="s">
        <v>868</v>
      </c>
      <c r="P281" s="67" t="s">
        <v>868</v>
      </c>
      <c r="Q281" s="67" t="s">
        <v>868</v>
      </c>
      <c r="R281" s="69" t="s">
        <v>782</v>
      </c>
      <c r="S281" s="67">
        <v>41313</v>
      </c>
      <c r="T281" s="50" t="s">
        <v>432</v>
      </c>
      <c r="U281" s="70">
        <v>65374512</v>
      </c>
    </row>
    <row r="282" spans="1:21" ht="25.5" customHeight="1" x14ac:dyDescent="0.2">
      <c r="A282" s="63" t="s">
        <v>876</v>
      </c>
      <c r="B282" s="64" t="s">
        <v>159</v>
      </c>
      <c r="C282" s="92" t="s">
        <v>980</v>
      </c>
      <c r="D282" s="66">
        <v>28893204</v>
      </c>
      <c r="E282" s="64" t="s">
        <v>155</v>
      </c>
      <c r="F282" s="67">
        <v>41311</v>
      </c>
      <c r="G282" s="67" t="s">
        <v>868</v>
      </c>
      <c r="H282" s="67" t="s">
        <v>868</v>
      </c>
      <c r="I282" s="67" t="s">
        <v>868</v>
      </c>
      <c r="J282" s="67" t="s">
        <v>868</v>
      </c>
      <c r="K282" s="67" t="s">
        <v>868</v>
      </c>
      <c r="L282" s="67" t="s">
        <v>868</v>
      </c>
      <c r="M282" s="67" t="s">
        <v>868</v>
      </c>
      <c r="N282" s="67" t="s">
        <v>868</v>
      </c>
      <c r="O282" s="67" t="s">
        <v>868</v>
      </c>
      <c r="P282" s="67" t="s">
        <v>868</v>
      </c>
      <c r="Q282" s="67" t="s">
        <v>868</v>
      </c>
      <c r="R282" s="69" t="s">
        <v>783</v>
      </c>
      <c r="S282" s="67">
        <v>41316</v>
      </c>
      <c r="T282" s="50" t="s">
        <v>433</v>
      </c>
      <c r="U282" s="70">
        <v>28893204</v>
      </c>
    </row>
    <row r="283" spans="1:21" ht="25.5" customHeight="1" x14ac:dyDescent="0.2">
      <c r="A283" s="63" t="s">
        <v>876</v>
      </c>
      <c r="B283" s="64" t="s">
        <v>159</v>
      </c>
      <c r="C283" s="92" t="s">
        <v>980</v>
      </c>
      <c r="D283" s="66">
        <v>49030884</v>
      </c>
      <c r="E283" s="64" t="s">
        <v>155</v>
      </c>
      <c r="F283" s="67">
        <v>41311</v>
      </c>
      <c r="G283" s="67" t="s">
        <v>868</v>
      </c>
      <c r="H283" s="67" t="s">
        <v>868</v>
      </c>
      <c r="I283" s="67" t="s">
        <v>868</v>
      </c>
      <c r="J283" s="67" t="s">
        <v>868</v>
      </c>
      <c r="K283" s="67" t="s">
        <v>868</v>
      </c>
      <c r="L283" s="67" t="s">
        <v>868</v>
      </c>
      <c r="M283" s="67" t="s">
        <v>868</v>
      </c>
      <c r="N283" s="67" t="s">
        <v>868</v>
      </c>
      <c r="O283" s="67" t="s">
        <v>868</v>
      </c>
      <c r="P283" s="67" t="s">
        <v>868</v>
      </c>
      <c r="Q283" s="67" t="s">
        <v>868</v>
      </c>
      <c r="R283" s="69" t="s">
        <v>784</v>
      </c>
      <c r="S283" s="67">
        <v>41313</v>
      </c>
      <c r="T283" s="50" t="s">
        <v>434</v>
      </c>
      <c r="U283" s="70">
        <v>49030884</v>
      </c>
    </row>
    <row r="284" spans="1:21" ht="25.5" customHeight="1" x14ac:dyDescent="0.2">
      <c r="A284" s="63" t="s">
        <v>876</v>
      </c>
      <c r="B284" s="64" t="s">
        <v>159</v>
      </c>
      <c r="C284" s="92" t="s">
        <v>980</v>
      </c>
      <c r="D284" s="66">
        <v>9339216</v>
      </c>
      <c r="E284" s="64" t="s">
        <v>155</v>
      </c>
      <c r="F284" s="67">
        <v>41311</v>
      </c>
      <c r="G284" s="67" t="s">
        <v>868</v>
      </c>
      <c r="H284" s="67" t="s">
        <v>868</v>
      </c>
      <c r="I284" s="67" t="s">
        <v>868</v>
      </c>
      <c r="J284" s="67" t="s">
        <v>868</v>
      </c>
      <c r="K284" s="67" t="s">
        <v>868</v>
      </c>
      <c r="L284" s="67" t="s">
        <v>868</v>
      </c>
      <c r="M284" s="67" t="s">
        <v>868</v>
      </c>
      <c r="N284" s="67" t="s">
        <v>868</v>
      </c>
      <c r="O284" s="67" t="s">
        <v>868</v>
      </c>
      <c r="P284" s="67" t="s">
        <v>868</v>
      </c>
      <c r="Q284" s="67" t="s">
        <v>868</v>
      </c>
      <c r="R284" s="69" t="s">
        <v>785</v>
      </c>
      <c r="S284" s="67">
        <v>41316</v>
      </c>
      <c r="T284" s="50" t="s">
        <v>435</v>
      </c>
      <c r="U284" s="70">
        <v>9339216</v>
      </c>
    </row>
    <row r="285" spans="1:21" ht="25.5" customHeight="1" x14ac:dyDescent="0.2">
      <c r="A285" s="63" t="s">
        <v>876</v>
      </c>
      <c r="B285" s="64" t="s">
        <v>159</v>
      </c>
      <c r="C285" s="92" t="s">
        <v>980</v>
      </c>
      <c r="D285" s="66">
        <v>39837599</v>
      </c>
      <c r="E285" s="64" t="s">
        <v>155</v>
      </c>
      <c r="F285" s="67">
        <v>41311</v>
      </c>
      <c r="G285" s="67" t="s">
        <v>868</v>
      </c>
      <c r="H285" s="67" t="s">
        <v>868</v>
      </c>
      <c r="I285" s="67" t="s">
        <v>868</v>
      </c>
      <c r="J285" s="67" t="s">
        <v>868</v>
      </c>
      <c r="K285" s="67" t="s">
        <v>868</v>
      </c>
      <c r="L285" s="67" t="s">
        <v>868</v>
      </c>
      <c r="M285" s="67" t="s">
        <v>868</v>
      </c>
      <c r="N285" s="67" t="s">
        <v>868</v>
      </c>
      <c r="O285" s="67" t="s">
        <v>868</v>
      </c>
      <c r="P285" s="67" t="s">
        <v>868</v>
      </c>
      <c r="Q285" s="67" t="s">
        <v>868</v>
      </c>
      <c r="R285" s="69" t="s">
        <v>786</v>
      </c>
      <c r="S285" s="67">
        <v>41316</v>
      </c>
      <c r="T285" s="50" t="s">
        <v>436</v>
      </c>
      <c r="U285" s="70">
        <v>39837599</v>
      </c>
    </row>
    <row r="286" spans="1:21" ht="25.5" customHeight="1" x14ac:dyDescent="0.2">
      <c r="A286" s="63" t="s">
        <v>876</v>
      </c>
      <c r="B286" s="64" t="s">
        <v>159</v>
      </c>
      <c r="C286" s="92" t="s">
        <v>980</v>
      </c>
      <c r="D286" s="66">
        <v>33708738</v>
      </c>
      <c r="E286" s="64" t="s">
        <v>155</v>
      </c>
      <c r="F286" s="67">
        <v>41311</v>
      </c>
      <c r="G286" s="67" t="s">
        <v>868</v>
      </c>
      <c r="H286" s="67" t="s">
        <v>868</v>
      </c>
      <c r="I286" s="67" t="s">
        <v>868</v>
      </c>
      <c r="J286" s="67" t="s">
        <v>868</v>
      </c>
      <c r="K286" s="67" t="s">
        <v>868</v>
      </c>
      <c r="L286" s="67" t="s">
        <v>868</v>
      </c>
      <c r="M286" s="67" t="s">
        <v>868</v>
      </c>
      <c r="N286" s="67" t="s">
        <v>868</v>
      </c>
      <c r="O286" s="67" t="s">
        <v>868</v>
      </c>
      <c r="P286" s="67" t="s">
        <v>868</v>
      </c>
      <c r="Q286" s="67" t="s">
        <v>868</v>
      </c>
      <c r="R286" s="69" t="s">
        <v>787</v>
      </c>
      <c r="S286" s="67">
        <v>41316</v>
      </c>
      <c r="T286" s="50" t="s">
        <v>1007</v>
      </c>
      <c r="U286" s="70">
        <v>33708738</v>
      </c>
    </row>
    <row r="287" spans="1:21" ht="25.5" customHeight="1" x14ac:dyDescent="0.2">
      <c r="A287" s="63" t="s">
        <v>876</v>
      </c>
      <c r="B287" s="64" t="s">
        <v>159</v>
      </c>
      <c r="C287" s="92" t="s">
        <v>980</v>
      </c>
      <c r="D287" s="66">
        <v>27579878</v>
      </c>
      <c r="E287" s="64" t="s">
        <v>155</v>
      </c>
      <c r="F287" s="67">
        <v>41311</v>
      </c>
      <c r="G287" s="67" t="s">
        <v>868</v>
      </c>
      <c r="H287" s="67" t="s">
        <v>868</v>
      </c>
      <c r="I287" s="67" t="s">
        <v>868</v>
      </c>
      <c r="J287" s="67" t="s">
        <v>868</v>
      </c>
      <c r="K287" s="67" t="s">
        <v>868</v>
      </c>
      <c r="L287" s="67" t="s">
        <v>868</v>
      </c>
      <c r="M287" s="67" t="s">
        <v>868</v>
      </c>
      <c r="N287" s="67" t="s">
        <v>868</v>
      </c>
      <c r="O287" s="67" t="s">
        <v>868</v>
      </c>
      <c r="P287" s="67" t="s">
        <v>868</v>
      </c>
      <c r="Q287" s="67" t="s">
        <v>868</v>
      </c>
      <c r="R287" s="69" t="s">
        <v>788</v>
      </c>
      <c r="S287" s="67">
        <v>41316</v>
      </c>
      <c r="T287" s="50" t="s">
        <v>437</v>
      </c>
      <c r="U287" s="70">
        <v>27579878</v>
      </c>
    </row>
    <row r="288" spans="1:21" ht="25.5" customHeight="1" x14ac:dyDescent="0.2">
      <c r="A288" s="63" t="s">
        <v>876</v>
      </c>
      <c r="B288" s="64" t="s">
        <v>159</v>
      </c>
      <c r="C288" s="92" t="s">
        <v>980</v>
      </c>
      <c r="D288" s="66">
        <v>39837599</v>
      </c>
      <c r="E288" s="64" t="s">
        <v>155</v>
      </c>
      <c r="F288" s="67">
        <v>41311</v>
      </c>
      <c r="G288" s="67" t="s">
        <v>868</v>
      </c>
      <c r="H288" s="67" t="s">
        <v>868</v>
      </c>
      <c r="I288" s="67" t="s">
        <v>868</v>
      </c>
      <c r="J288" s="67" t="s">
        <v>868</v>
      </c>
      <c r="K288" s="67" t="s">
        <v>868</v>
      </c>
      <c r="L288" s="67" t="s">
        <v>868</v>
      </c>
      <c r="M288" s="67" t="s">
        <v>868</v>
      </c>
      <c r="N288" s="67" t="s">
        <v>868</v>
      </c>
      <c r="O288" s="67" t="s">
        <v>868</v>
      </c>
      <c r="P288" s="67" t="s">
        <v>868</v>
      </c>
      <c r="Q288" s="67" t="s">
        <v>868</v>
      </c>
      <c r="R288" s="69" t="s">
        <v>789</v>
      </c>
      <c r="S288" s="67">
        <v>41318</v>
      </c>
      <c r="T288" s="50" t="s">
        <v>438</v>
      </c>
      <c r="U288" s="70">
        <v>39837599</v>
      </c>
    </row>
    <row r="289" spans="1:21" ht="25.5" customHeight="1" x14ac:dyDescent="0.2">
      <c r="A289" s="63" t="s">
        <v>876</v>
      </c>
      <c r="B289" s="64" t="s">
        <v>159</v>
      </c>
      <c r="C289" s="92" t="s">
        <v>980</v>
      </c>
      <c r="D289" s="66">
        <v>33708738</v>
      </c>
      <c r="E289" s="64" t="s">
        <v>155</v>
      </c>
      <c r="F289" s="67">
        <v>41311</v>
      </c>
      <c r="G289" s="67" t="s">
        <v>868</v>
      </c>
      <c r="H289" s="67" t="s">
        <v>868</v>
      </c>
      <c r="I289" s="67" t="s">
        <v>868</v>
      </c>
      <c r="J289" s="67" t="s">
        <v>868</v>
      </c>
      <c r="K289" s="67" t="s">
        <v>868</v>
      </c>
      <c r="L289" s="67" t="s">
        <v>868</v>
      </c>
      <c r="M289" s="67" t="s">
        <v>868</v>
      </c>
      <c r="N289" s="67" t="s">
        <v>868</v>
      </c>
      <c r="O289" s="67" t="s">
        <v>868</v>
      </c>
      <c r="P289" s="67" t="s">
        <v>868</v>
      </c>
      <c r="Q289" s="67" t="s">
        <v>868</v>
      </c>
      <c r="R289" s="69" t="s">
        <v>790</v>
      </c>
      <c r="S289" s="67">
        <v>41317</v>
      </c>
      <c r="T289" s="50" t="s">
        <v>439</v>
      </c>
      <c r="U289" s="70">
        <v>33708738</v>
      </c>
    </row>
    <row r="290" spans="1:21" ht="25.5" customHeight="1" x14ac:dyDescent="0.2">
      <c r="A290" s="63" t="s">
        <v>876</v>
      </c>
      <c r="B290" s="64" t="s">
        <v>159</v>
      </c>
      <c r="C290" s="92" t="s">
        <v>980</v>
      </c>
      <c r="D290" s="66">
        <v>33708738</v>
      </c>
      <c r="E290" s="64" t="s">
        <v>155</v>
      </c>
      <c r="F290" s="67">
        <v>41311</v>
      </c>
      <c r="G290" s="67" t="s">
        <v>868</v>
      </c>
      <c r="H290" s="67" t="s">
        <v>868</v>
      </c>
      <c r="I290" s="67" t="s">
        <v>868</v>
      </c>
      <c r="J290" s="67" t="s">
        <v>868</v>
      </c>
      <c r="K290" s="67" t="s">
        <v>868</v>
      </c>
      <c r="L290" s="67" t="s">
        <v>868</v>
      </c>
      <c r="M290" s="67" t="s">
        <v>868</v>
      </c>
      <c r="N290" s="67" t="s">
        <v>868</v>
      </c>
      <c r="O290" s="67" t="s">
        <v>868</v>
      </c>
      <c r="P290" s="67" t="s">
        <v>868</v>
      </c>
      <c r="Q290" s="67" t="s">
        <v>868</v>
      </c>
      <c r="R290" s="69" t="s">
        <v>791</v>
      </c>
      <c r="S290" s="67">
        <v>41324</v>
      </c>
      <c r="T290" s="50" t="s">
        <v>440</v>
      </c>
      <c r="U290" s="70">
        <v>33708738</v>
      </c>
    </row>
    <row r="291" spans="1:21" ht="63.75" customHeight="1" x14ac:dyDescent="0.2">
      <c r="A291" s="63" t="s">
        <v>876</v>
      </c>
      <c r="B291" s="64" t="s">
        <v>159</v>
      </c>
      <c r="C291" s="92" t="s">
        <v>980</v>
      </c>
      <c r="D291" s="66">
        <v>33708738</v>
      </c>
      <c r="E291" s="64" t="s">
        <v>155</v>
      </c>
      <c r="F291" s="67">
        <v>41311</v>
      </c>
      <c r="G291" s="67" t="s">
        <v>868</v>
      </c>
      <c r="H291" s="67" t="s">
        <v>868</v>
      </c>
      <c r="I291" s="67" t="s">
        <v>868</v>
      </c>
      <c r="J291" s="67" t="s">
        <v>868</v>
      </c>
      <c r="K291" s="67" t="s">
        <v>868</v>
      </c>
      <c r="L291" s="67" t="s">
        <v>868</v>
      </c>
      <c r="M291" s="67" t="s">
        <v>868</v>
      </c>
      <c r="N291" s="67" t="s">
        <v>868</v>
      </c>
      <c r="O291" s="67" t="s">
        <v>868</v>
      </c>
      <c r="P291" s="67" t="s">
        <v>868</v>
      </c>
      <c r="Q291" s="67" t="s">
        <v>868</v>
      </c>
      <c r="R291" s="69" t="s">
        <v>792</v>
      </c>
      <c r="S291" s="67">
        <v>41319</v>
      </c>
      <c r="T291" s="50" t="s">
        <v>441</v>
      </c>
      <c r="U291" s="70">
        <v>33708738</v>
      </c>
    </row>
    <row r="292" spans="1:21" ht="63.75" customHeight="1" x14ac:dyDescent="0.2">
      <c r="A292" s="63" t="s">
        <v>876</v>
      </c>
      <c r="B292" s="64" t="s">
        <v>159</v>
      </c>
      <c r="C292" s="92" t="s">
        <v>980</v>
      </c>
      <c r="D292" s="66">
        <v>33708738</v>
      </c>
      <c r="E292" s="64" t="s">
        <v>155</v>
      </c>
      <c r="F292" s="67">
        <v>41311</v>
      </c>
      <c r="G292" s="67" t="s">
        <v>868</v>
      </c>
      <c r="H292" s="67" t="s">
        <v>868</v>
      </c>
      <c r="I292" s="67" t="s">
        <v>868</v>
      </c>
      <c r="J292" s="67" t="s">
        <v>868</v>
      </c>
      <c r="K292" s="67" t="s">
        <v>868</v>
      </c>
      <c r="L292" s="67" t="s">
        <v>868</v>
      </c>
      <c r="M292" s="67" t="s">
        <v>868</v>
      </c>
      <c r="N292" s="67" t="s">
        <v>868</v>
      </c>
      <c r="O292" s="67" t="s">
        <v>868</v>
      </c>
      <c r="P292" s="67" t="s">
        <v>868</v>
      </c>
      <c r="Q292" s="67" t="s">
        <v>868</v>
      </c>
      <c r="R292" s="69" t="s">
        <v>793</v>
      </c>
      <c r="S292" s="67">
        <v>41316</v>
      </c>
      <c r="T292" s="50" t="s">
        <v>442</v>
      </c>
      <c r="U292" s="70">
        <v>33708738</v>
      </c>
    </row>
    <row r="293" spans="1:21" ht="25.5" customHeight="1" x14ac:dyDescent="0.2">
      <c r="A293" s="63" t="s">
        <v>876</v>
      </c>
      <c r="B293" s="64" t="s">
        <v>159</v>
      </c>
      <c r="C293" s="92" t="s">
        <v>980</v>
      </c>
      <c r="D293" s="66">
        <v>12257721</v>
      </c>
      <c r="E293" s="64" t="s">
        <v>155</v>
      </c>
      <c r="F293" s="67">
        <v>41311</v>
      </c>
      <c r="G293" s="67" t="s">
        <v>868</v>
      </c>
      <c r="H293" s="67" t="s">
        <v>868</v>
      </c>
      <c r="I293" s="67" t="s">
        <v>868</v>
      </c>
      <c r="J293" s="67" t="s">
        <v>868</v>
      </c>
      <c r="K293" s="67" t="s">
        <v>868</v>
      </c>
      <c r="L293" s="67" t="s">
        <v>868</v>
      </c>
      <c r="M293" s="67" t="s">
        <v>868</v>
      </c>
      <c r="N293" s="67" t="s">
        <v>868</v>
      </c>
      <c r="O293" s="67" t="s">
        <v>868</v>
      </c>
      <c r="P293" s="67" t="s">
        <v>868</v>
      </c>
      <c r="Q293" s="67" t="s">
        <v>868</v>
      </c>
      <c r="R293" s="69" t="s">
        <v>794</v>
      </c>
      <c r="S293" s="67">
        <v>41320</v>
      </c>
      <c r="T293" s="50" t="s">
        <v>443</v>
      </c>
      <c r="U293" s="70">
        <v>12257721</v>
      </c>
    </row>
    <row r="294" spans="1:21" ht="25.5" customHeight="1" x14ac:dyDescent="0.2">
      <c r="A294" s="63" t="s">
        <v>876</v>
      </c>
      <c r="B294" s="64" t="s">
        <v>159</v>
      </c>
      <c r="C294" s="92" t="s">
        <v>980</v>
      </c>
      <c r="D294" s="66">
        <v>24515442</v>
      </c>
      <c r="E294" s="64" t="s">
        <v>155</v>
      </c>
      <c r="F294" s="67">
        <v>41311</v>
      </c>
      <c r="G294" s="67" t="s">
        <v>868</v>
      </c>
      <c r="H294" s="67" t="s">
        <v>868</v>
      </c>
      <c r="I294" s="67" t="s">
        <v>868</v>
      </c>
      <c r="J294" s="67" t="s">
        <v>868</v>
      </c>
      <c r="K294" s="67" t="s">
        <v>868</v>
      </c>
      <c r="L294" s="67" t="s">
        <v>868</v>
      </c>
      <c r="M294" s="67" t="s">
        <v>868</v>
      </c>
      <c r="N294" s="67" t="s">
        <v>868</v>
      </c>
      <c r="O294" s="67" t="s">
        <v>868</v>
      </c>
      <c r="P294" s="67" t="s">
        <v>868</v>
      </c>
      <c r="Q294" s="67" t="s">
        <v>868</v>
      </c>
      <c r="R294" s="69" t="s">
        <v>795</v>
      </c>
      <c r="S294" s="67">
        <v>41320</v>
      </c>
      <c r="T294" s="50" t="s">
        <v>444</v>
      </c>
      <c r="U294" s="70">
        <v>24515442</v>
      </c>
    </row>
    <row r="295" spans="1:21" ht="25.5" customHeight="1" x14ac:dyDescent="0.2">
      <c r="A295" s="63" t="s">
        <v>876</v>
      </c>
      <c r="B295" s="64" t="s">
        <v>159</v>
      </c>
      <c r="C295" s="92" t="s">
        <v>980</v>
      </c>
      <c r="D295" s="66">
        <v>39837599</v>
      </c>
      <c r="E295" s="64" t="s">
        <v>155</v>
      </c>
      <c r="F295" s="67">
        <v>41311</v>
      </c>
      <c r="G295" s="67" t="s">
        <v>868</v>
      </c>
      <c r="H295" s="67" t="s">
        <v>868</v>
      </c>
      <c r="I295" s="67" t="s">
        <v>868</v>
      </c>
      <c r="J295" s="67" t="s">
        <v>868</v>
      </c>
      <c r="K295" s="67" t="s">
        <v>868</v>
      </c>
      <c r="L295" s="67" t="s">
        <v>868</v>
      </c>
      <c r="M295" s="67" t="s">
        <v>868</v>
      </c>
      <c r="N295" s="67" t="s">
        <v>868</v>
      </c>
      <c r="O295" s="67" t="s">
        <v>868</v>
      </c>
      <c r="P295" s="67" t="s">
        <v>868</v>
      </c>
      <c r="Q295" s="67" t="s">
        <v>868</v>
      </c>
      <c r="R295" s="69" t="s">
        <v>796</v>
      </c>
      <c r="S295" s="67">
        <v>41317</v>
      </c>
      <c r="T295" s="50" t="s">
        <v>446</v>
      </c>
      <c r="U295" s="70">
        <v>39837599</v>
      </c>
    </row>
    <row r="296" spans="1:21" ht="25.5" customHeight="1" x14ac:dyDescent="0.2">
      <c r="A296" s="63" t="s">
        <v>876</v>
      </c>
      <c r="B296" s="64" t="s">
        <v>159</v>
      </c>
      <c r="C296" s="92" t="s">
        <v>980</v>
      </c>
      <c r="D296" s="66">
        <v>39837599</v>
      </c>
      <c r="E296" s="64" t="s">
        <v>155</v>
      </c>
      <c r="F296" s="67">
        <v>41311</v>
      </c>
      <c r="G296" s="67" t="s">
        <v>868</v>
      </c>
      <c r="H296" s="67" t="s">
        <v>868</v>
      </c>
      <c r="I296" s="67" t="s">
        <v>868</v>
      </c>
      <c r="J296" s="67" t="s">
        <v>868</v>
      </c>
      <c r="K296" s="67" t="s">
        <v>868</v>
      </c>
      <c r="L296" s="67" t="s">
        <v>868</v>
      </c>
      <c r="M296" s="67" t="s">
        <v>868</v>
      </c>
      <c r="N296" s="67" t="s">
        <v>868</v>
      </c>
      <c r="O296" s="67" t="s">
        <v>868</v>
      </c>
      <c r="P296" s="67" t="s">
        <v>868</v>
      </c>
      <c r="Q296" s="67" t="s">
        <v>868</v>
      </c>
      <c r="R296" s="69" t="s">
        <v>797</v>
      </c>
      <c r="S296" s="67">
        <v>41317</v>
      </c>
      <c r="T296" s="50" t="s">
        <v>447</v>
      </c>
      <c r="U296" s="70">
        <v>39837599</v>
      </c>
    </row>
    <row r="297" spans="1:21" ht="25.5" customHeight="1" x14ac:dyDescent="0.2">
      <c r="A297" s="63" t="s">
        <v>876</v>
      </c>
      <c r="B297" s="64" t="s">
        <v>159</v>
      </c>
      <c r="C297" s="92" t="s">
        <v>980</v>
      </c>
      <c r="D297" s="66">
        <v>33708738</v>
      </c>
      <c r="E297" s="64" t="s">
        <v>155</v>
      </c>
      <c r="F297" s="67">
        <v>41311</v>
      </c>
      <c r="G297" s="67" t="s">
        <v>868</v>
      </c>
      <c r="H297" s="67" t="s">
        <v>868</v>
      </c>
      <c r="I297" s="67" t="s">
        <v>868</v>
      </c>
      <c r="J297" s="67" t="s">
        <v>868</v>
      </c>
      <c r="K297" s="67" t="s">
        <v>868</v>
      </c>
      <c r="L297" s="67" t="s">
        <v>868</v>
      </c>
      <c r="M297" s="67" t="s">
        <v>868</v>
      </c>
      <c r="N297" s="67" t="s">
        <v>868</v>
      </c>
      <c r="O297" s="67" t="s">
        <v>868</v>
      </c>
      <c r="P297" s="67" t="s">
        <v>868</v>
      </c>
      <c r="Q297" s="67" t="s">
        <v>868</v>
      </c>
      <c r="R297" s="69" t="s">
        <v>798</v>
      </c>
      <c r="S297" s="67">
        <v>41316</v>
      </c>
      <c r="T297" s="50" t="s">
        <v>448</v>
      </c>
      <c r="U297" s="70">
        <v>33708738</v>
      </c>
    </row>
    <row r="298" spans="1:21" ht="25.5" customHeight="1" x14ac:dyDescent="0.2">
      <c r="A298" s="63" t="s">
        <v>876</v>
      </c>
      <c r="B298" s="64" t="s">
        <v>159</v>
      </c>
      <c r="C298" s="92" t="s">
        <v>980</v>
      </c>
      <c r="D298" s="66">
        <v>17376633</v>
      </c>
      <c r="E298" s="64" t="s">
        <v>155</v>
      </c>
      <c r="F298" s="67">
        <v>41311</v>
      </c>
      <c r="G298" s="67" t="s">
        <v>868</v>
      </c>
      <c r="H298" s="67" t="s">
        <v>868</v>
      </c>
      <c r="I298" s="67" t="s">
        <v>868</v>
      </c>
      <c r="J298" s="67" t="s">
        <v>868</v>
      </c>
      <c r="K298" s="67" t="s">
        <v>868</v>
      </c>
      <c r="L298" s="67" t="s">
        <v>868</v>
      </c>
      <c r="M298" s="67" t="s">
        <v>868</v>
      </c>
      <c r="N298" s="67" t="s">
        <v>868</v>
      </c>
      <c r="O298" s="67" t="s">
        <v>868</v>
      </c>
      <c r="P298" s="67" t="s">
        <v>868</v>
      </c>
      <c r="Q298" s="67" t="s">
        <v>868</v>
      </c>
      <c r="R298" s="69" t="s">
        <v>799</v>
      </c>
      <c r="S298" s="67">
        <v>41320</v>
      </c>
      <c r="T298" s="50" t="s">
        <v>449</v>
      </c>
      <c r="U298" s="70">
        <v>17376633</v>
      </c>
    </row>
    <row r="299" spans="1:21" ht="25.5" customHeight="1" x14ac:dyDescent="0.2">
      <c r="A299" s="63" t="s">
        <v>876</v>
      </c>
      <c r="B299" s="64" t="s">
        <v>159</v>
      </c>
      <c r="C299" s="92" t="s">
        <v>980</v>
      </c>
      <c r="D299" s="66">
        <v>33708738</v>
      </c>
      <c r="E299" s="64" t="s">
        <v>155</v>
      </c>
      <c r="F299" s="67">
        <v>41311</v>
      </c>
      <c r="G299" s="67" t="s">
        <v>868</v>
      </c>
      <c r="H299" s="67" t="s">
        <v>868</v>
      </c>
      <c r="I299" s="67" t="s">
        <v>868</v>
      </c>
      <c r="J299" s="67" t="s">
        <v>868</v>
      </c>
      <c r="K299" s="67" t="s">
        <v>868</v>
      </c>
      <c r="L299" s="67" t="s">
        <v>868</v>
      </c>
      <c r="M299" s="67" t="s">
        <v>868</v>
      </c>
      <c r="N299" s="67" t="s">
        <v>868</v>
      </c>
      <c r="O299" s="67" t="s">
        <v>868</v>
      </c>
      <c r="P299" s="67" t="s">
        <v>868</v>
      </c>
      <c r="Q299" s="67" t="s">
        <v>868</v>
      </c>
      <c r="R299" s="69" t="s">
        <v>800</v>
      </c>
      <c r="S299" s="67">
        <v>41316</v>
      </c>
      <c r="T299" s="50" t="s">
        <v>450</v>
      </c>
      <c r="U299" s="70">
        <v>33708738</v>
      </c>
    </row>
    <row r="300" spans="1:21" ht="25.5" customHeight="1" x14ac:dyDescent="0.2">
      <c r="A300" s="63" t="s">
        <v>876</v>
      </c>
      <c r="B300" s="64" t="s">
        <v>159</v>
      </c>
      <c r="C300" s="92" t="s">
        <v>980</v>
      </c>
      <c r="D300" s="66">
        <v>33708738</v>
      </c>
      <c r="E300" s="64" t="s">
        <v>155</v>
      </c>
      <c r="F300" s="67">
        <v>41311</v>
      </c>
      <c r="G300" s="67" t="s">
        <v>868</v>
      </c>
      <c r="H300" s="67" t="s">
        <v>868</v>
      </c>
      <c r="I300" s="67" t="s">
        <v>868</v>
      </c>
      <c r="J300" s="67" t="s">
        <v>868</v>
      </c>
      <c r="K300" s="67" t="s">
        <v>868</v>
      </c>
      <c r="L300" s="67" t="s">
        <v>868</v>
      </c>
      <c r="M300" s="67" t="s">
        <v>868</v>
      </c>
      <c r="N300" s="67" t="s">
        <v>868</v>
      </c>
      <c r="O300" s="67" t="s">
        <v>868</v>
      </c>
      <c r="P300" s="67" t="s">
        <v>868</v>
      </c>
      <c r="Q300" s="67" t="s">
        <v>868</v>
      </c>
      <c r="R300" s="69" t="s">
        <v>801</v>
      </c>
      <c r="S300" s="67">
        <v>41316</v>
      </c>
      <c r="T300" s="50" t="s">
        <v>451</v>
      </c>
      <c r="U300" s="70">
        <v>33708738</v>
      </c>
    </row>
    <row r="301" spans="1:21" ht="25.5" customHeight="1" x14ac:dyDescent="0.2">
      <c r="A301" s="63" t="s">
        <v>876</v>
      </c>
      <c r="B301" s="64" t="s">
        <v>159</v>
      </c>
      <c r="C301" s="92" t="s">
        <v>980</v>
      </c>
      <c r="D301" s="66">
        <v>58370100</v>
      </c>
      <c r="E301" s="64" t="s">
        <v>155</v>
      </c>
      <c r="F301" s="67">
        <v>41311</v>
      </c>
      <c r="G301" s="67" t="s">
        <v>868</v>
      </c>
      <c r="H301" s="67" t="s">
        <v>868</v>
      </c>
      <c r="I301" s="67" t="s">
        <v>868</v>
      </c>
      <c r="J301" s="67" t="s">
        <v>868</v>
      </c>
      <c r="K301" s="67" t="s">
        <v>868</v>
      </c>
      <c r="L301" s="67" t="s">
        <v>868</v>
      </c>
      <c r="M301" s="67" t="s">
        <v>868</v>
      </c>
      <c r="N301" s="67" t="s">
        <v>868</v>
      </c>
      <c r="O301" s="67" t="s">
        <v>868</v>
      </c>
      <c r="P301" s="67" t="s">
        <v>868</v>
      </c>
      <c r="Q301" s="67" t="s">
        <v>868</v>
      </c>
      <c r="R301" s="69" t="s">
        <v>802</v>
      </c>
      <c r="S301" s="67">
        <v>41317</v>
      </c>
      <c r="T301" s="50" t="s">
        <v>452</v>
      </c>
      <c r="U301" s="70">
        <v>58370100</v>
      </c>
    </row>
    <row r="302" spans="1:21" ht="63.75" customHeight="1" x14ac:dyDescent="0.2">
      <c r="A302" s="63" t="s">
        <v>876</v>
      </c>
      <c r="B302" s="64" t="s">
        <v>159</v>
      </c>
      <c r="C302" s="92" t="s">
        <v>980</v>
      </c>
      <c r="D302" s="66">
        <v>61288605</v>
      </c>
      <c r="E302" s="64" t="s">
        <v>155</v>
      </c>
      <c r="F302" s="67">
        <v>41311</v>
      </c>
      <c r="G302" s="67" t="s">
        <v>868</v>
      </c>
      <c r="H302" s="67" t="s">
        <v>868</v>
      </c>
      <c r="I302" s="67" t="s">
        <v>868</v>
      </c>
      <c r="J302" s="67" t="s">
        <v>868</v>
      </c>
      <c r="K302" s="67" t="s">
        <v>868</v>
      </c>
      <c r="L302" s="67" t="s">
        <v>868</v>
      </c>
      <c r="M302" s="67" t="s">
        <v>868</v>
      </c>
      <c r="N302" s="67" t="s">
        <v>868</v>
      </c>
      <c r="O302" s="67" t="s">
        <v>868</v>
      </c>
      <c r="P302" s="67" t="s">
        <v>868</v>
      </c>
      <c r="Q302" s="67" t="s">
        <v>868</v>
      </c>
      <c r="R302" s="69" t="s">
        <v>803</v>
      </c>
      <c r="S302" s="67">
        <v>41318</v>
      </c>
      <c r="T302" s="50" t="s">
        <v>453</v>
      </c>
      <c r="U302" s="70">
        <v>61288605</v>
      </c>
    </row>
    <row r="303" spans="1:21" ht="25.5" customHeight="1" x14ac:dyDescent="0.2">
      <c r="A303" s="63" t="s">
        <v>876</v>
      </c>
      <c r="B303" s="64" t="s">
        <v>159</v>
      </c>
      <c r="C303" s="92" t="s">
        <v>980</v>
      </c>
      <c r="D303" s="66">
        <v>39837599</v>
      </c>
      <c r="E303" s="64" t="s">
        <v>155</v>
      </c>
      <c r="F303" s="67">
        <v>41311</v>
      </c>
      <c r="G303" s="67" t="s">
        <v>868</v>
      </c>
      <c r="H303" s="67" t="s">
        <v>868</v>
      </c>
      <c r="I303" s="67" t="s">
        <v>868</v>
      </c>
      <c r="J303" s="67" t="s">
        <v>868</v>
      </c>
      <c r="K303" s="67" t="s">
        <v>868</v>
      </c>
      <c r="L303" s="67" t="s">
        <v>868</v>
      </c>
      <c r="M303" s="67" t="s">
        <v>868</v>
      </c>
      <c r="N303" s="67" t="s">
        <v>868</v>
      </c>
      <c r="O303" s="67" t="s">
        <v>868</v>
      </c>
      <c r="P303" s="67" t="s">
        <v>868</v>
      </c>
      <c r="Q303" s="67" t="s">
        <v>868</v>
      </c>
      <c r="R303" s="69" t="s">
        <v>804</v>
      </c>
      <c r="S303" s="67">
        <v>41318</v>
      </c>
      <c r="T303" s="50" t="s">
        <v>454</v>
      </c>
      <c r="U303" s="70">
        <v>39837599</v>
      </c>
    </row>
    <row r="304" spans="1:21" ht="25.5" customHeight="1" x14ac:dyDescent="0.2">
      <c r="A304" s="63" t="s">
        <v>876</v>
      </c>
      <c r="B304" s="64" t="s">
        <v>159</v>
      </c>
      <c r="C304" s="92" t="s">
        <v>980</v>
      </c>
      <c r="D304" s="66">
        <v>17467254</v>
      </c>
      <c r="E304" s="64" t="s">
        <v>155</v>
      </c>
      <c r="F304" s="67">
        <v>41311</v>
      </c>
      <c r="G304" s="67" t="s">
        <v>868</v>
      </c>
      <c r="H304" s="67" t="s">
        <v>868</v>
      </c>
      <c r="I304" s="67" t="s">
        <v>868</v>
      </c>
      <c r="J304" s="67" t="s">
        <v>868</v>
      </c>
      <c r="K304" s="67" t="s">
        <v>868</v>
      </c>
      <c r="L304" s="67" t="s">
        <v>868</v>
      </c>
      <c r="M304" s="67" t="s">
        <v>868</v>
      </c>
      <c r="N304" s="67" t="s">
        <v>868</v>
      </c>
      <c r="O304" s="67" t="s">
        <v>868</v>
      </c>
      <c r="P304" s="67" t="s">
        <v>868</v>
      </c>
      <c r="Q304" s="67" t="s">
        <v>868</v>
      </c>
      <c r="R304" s="69" t="s">
        <v>805</v>
      </c>
      <c r="S304" s="67">
        <v>41318</v>
      </c>
      <c r="T304" s="50" t="s">
        <v>455</v>
      </c>
      <c r="U304" s="70">
        <v>17467254</v>
      </c>
    </row>
    <row r="305" spans="1:21" ht="25.5" customHeight="1" x14ac:dyDescent="0.2">
      <c r="A305" s="63" t="s">
        <v>876</v>
      </c>
      <c r="B305" s="64" t="s">
        <v>159</v>
      </c>
      <c r="C305" s="92" t="s">
        <v>980</v>
      </c>
      <c r="D305" s="66">
        <v>12257721</v>
      </c>
      <c r="E305" s="64" t="s">
        <v>155</v>
      </c>
      <c r="F305" s="67">
        <v>41311</v>
      </c>
      <c r="G305" s="67" t="s">
        <v>868</v>
      </c>
      <c r="H305" s="67" t="s">
        <v>868</v>
      </c>
      <c r="I305" s="67" t="s">
        <v>868</v>
      </c>
      <c r="J305" s="67" t="s">
        <v>868</v>
      </c>
      <c r="K305" s="67" t="s">
        <v>868</v>
      </c>
      <c r="L305" s="67" t="s">
        <v>868</v>
      </c>
      <c r="M305" s="67" t="s">
        <v>868</v>
      </c>
      <c r="N305" s="67" t="s">
        <v>868</v>
      </c>
      <c r="O305" s="67" t="s">
        <v>868</v>
      </c>
      <c r="P305" s="67" t="s">
        <v>868</v>
      </c>
      <c r="Q305" s="67" t="s">
        <v>868</v>
      </c>
      <c r="R305" s="69" t="s">
        <v>806</v>
      </c>
      <c r="S305" s="67">
        <v>41319</v>
      </c>
      <c r="T305" s="50" t="s">
        <v>456</v>
      </c>
      <c r="U305" s="70">
        <v>12257721</v>
      </c>
    </row>
    <row r="306" spans="1:21" ht="25.5" customHeight="1" x14ac:dyDescent="0.2">
      <c r="A306" s="63" t="s">
        <v>876</v>
      </c>
      <c r="B306" s="64" t="s">
        <v>159</v>
      </c>
      <c r="C306" s="92" t="s">
        <v>980</v>
      </c>
      <c r="D306" s="66">
        <v>17467254</v>
      </c>
      <c r="E306" s="64" t="s">
        <v>155</v>
      </c>
      <c r="F306" s="67">
        <v>41311</v>
      </c>
      <c r="G306" s="67" t="s">
        <v>868</v>
      </c>
      <c r="H306" s="67" t="s">
        <v>868</v>
      </c>
      <c r="I306" s="67" t="s">
        <v>868</v>
      </c>
      <c r="J306" s="67" t="s">
        <v>868</v>
      </c>
      <c r="K306" s="67" t="s">
        <v>868</v>
      </c>
      <c r="L306" s="67" t="s">
        <v>868</v>
      </c>
      <c r="M306" s="67" t="s">
        <v>868</v>
      </c>
      <c r="N306" s="67" t="s">
        <v>868</v>
      </c>
      <c r="O306" s="67" t="s">
        <v>868</v>
      </c>
      <c r="P306" s="67" t="s">
        <v>868</v>
      </c>
      <c r="Q306" s="67" t="s">
        <v>868</v>
      </c>
      <c r="R306" s="69" t="s">
        <v>807</v>
      </c>
      <c r="S306" s="67">
        <v>41318</v>
      </c>
      <c r="T306" s="50" t="s">
        <v>457</v>
      </c>
      <c r="U306" s="70">
        <v>17467254</v>
      </c>
    </row>
    <row r="307" spans="1:21" ht="25.5" customHeight="1" x14ac:dyDescent="0.2">
      <c r="A307" s="63" t="s">
        <v>876</v>
      </c>
      <c r="B307" s="64" t="s">
        <v>159</v>
      </c>
      <c r="C307" s="92" t="s">
        <v>980</v>
      </c>
      <c r="D307" s="66">
        <v>17467254</v>
      </c>
      <c r="E307" s="64" t="s">
        <v>155</v>
      </c>
      <c r="F307" s="67">
        <v>41311</v>
      </c>
      <c r="G307" s="67" t="s">
        <v>868</v>
      </c>
      <c r="H307" s="67" t="s">
        <v>868</v>
      </c>
      <c r="I307" s="67" t="s">
        <v>868</v>
      </c>
      <c r="J307" s="67" t="s">
        <v>868</v>
      </c>
      <c r="K307" s="67" t="s">
        <v>868</v>
      </c>
      <c r="L307" s="67" t="s">
        <v>868</v>
      </c>
      <c r="M307" s="67" t="s">
        <v>868</v>
      </c>
      <c r="N307" s="67" t="s">
        <v>868</v>
      </c>
      <c r="O307" s="67" t="s">
        <v>868</v>
      </c>
      <c r="P307" s="67" t="s">
        <v>868</v>
      </c>
      <c r="Q307" s="67" t="s">
        <v>868</v>
      </c>
      <c r="R307" s="69" t="s">
        <v>808</v>
      </c>
      <c r="S307" s="67">
        <v>41318</v>
      </c>
      <c r="T307" s="50" t="s">
        <v>458</v>
      </c>
      <c r="U307" s="70">
        <v>17467254</v>
      </c>
    </row>
    <row r="308" spans="1:21" ht="25.5" customHeight="1" x14ac:dyDescent="0.2">
      <c r="A308" s="63" t="s">
        <v>876</v>
      </c>
      <c r="B308" s="64" t="s">
        <v>159</v>
      </c>
      <c r="C308" s="92" t="s">
        <v>980</v>
      </c>
      <c r="D308" s="66">
        <v>30644303</v>
      </c>
      <c r="E308" s="64" t="s">
        <v>155</v>
      </c>
      <c r="F308" s="67">
        <v>41311</v>
      </c>
      <c r="G308" s="67" t="s">
        <v>868</v>
      </c>
      <c r="H308" s="67" t="s">
        <v>868</v>
      </c>
      <c r="I308" s="67" t="s">
        <v>868</v>
      </c>
      <c r="J308" s="67" t="s">
        <v>868</v>
      </c>
      <c r="K308" s="67" t="s">
        <v>868</v>
      </c>
      <c r="L308" s="67" t="s">
        <v>868</v>
      </c>
      <c r="M308" s="67" t="s">
        <v>868</v>
      </c>
      <c r="N308" s="67" t="s">
        <v>868</v>
      </c>
      <c r="O308" s="67" t="s">
        <v>868</v>
      </c>
      <c r="P308" s="67" t="s">
        <v>868</v>
      </c>
      <c r="Q308" s="67" t="s">
        <v>868</v>
      </c>
      <c r="R308" s="69" t="s">
        <v>809</v>
      </c>
      <c r="S308" s="67">
        <v>41317</v>
      </c>
      <c r="T308" s="50" t="s">
        <v>459</v>
      </c>
      <c r="U308" s="70">
        <v>30644303</v>
      </c>
    </row>
    <row r="309" spans="1:21" ht="25.5" customHeight="1" x14ac:dyDescent="0.2">
      <c r="A309" s="63" t="s">
        <v>876</v>
      </c>
      <c r="B309" s="64" t="s">
        <v>159</v>
      </c>
      <c r="C309" s="92" t="s">
        <v>980</v>
      </c>
      <c r="D309" s="66">
        <v>24515442</v>
      </c>
      <c r="E309" s="64" t="s">
        <v>155</v>
      </c>
      <c r="F309" s="67">
        <v>41311</v>
      </c>
      <c r="G309" s="67" t="s">
        <v>868</v>
      </c>
      <c r="H309" s="67" t="s">
        <v>868</v>
      </c>
      <c r="I309" s="67" t="s">
        <v>868</v>
      </c>
      <c r="J309" s="67" t="s">
        <v>868</v>
      </c>
      <c r="K309" s="67" t="s">
        <v>868</v>
      </c>
      <c r="L309" s="67" t="s">
        <v>868</v>
      </c>
      <c r="M309" s="67" t="s">
        <v>868</v>
      </c>
      <c r="N309" s="67" t="s">
        <v>868</v>
      </c>
      <c r="O309" s="67" t="s">
        <v>868</v>
      </c>
      <c r="P309" s="67" t="s">
        <v>868</v>
      </c>
      <c r="Q309" s="67" t="s">
        <v>868</v>
      </c>
      <c r="R309" s="69" t="s">
        <v>810</v>
      </c>
      <c r="S309" s="67">
        <v>41318</v>
      </c>
      <c r="T309" s="50" t="s">
        <v>460</v>
      </c>
      <c r="U309" s="70">
        <v>24515442</v>
      </c>
    </row>
    <row r="310" spans="1:21" ht="25.5" customHeight="1" x14ac:dyDescent="0.2">
      <c r="A310" s="63" t="s">
        <v>876</v>
      </c>
      <c r="B310" s="64" t="s">
        <v>159</v>
      </c>
      <c r="C310" s="92" t="s">
        <v>980</v>
      </c>
      <c r="D310" s="66">
        <v>27579878</v>
      </c>
      <c r="E310" s="64" t="s">
        <v>155</v>
      </c>
      <c r="F310" s="67">
        <v>41311</v>
      </c>
      <c r="G310" s="67" t="s">
        <v>868</v>
      </c>
      <c r="H310" s="67" t="s">
        <v>868</v>
      </c>
      <c r="I310" s="67" t="s">
        <v>868</v>
      </c>
      <c r="J310" s="67" t="s">
        <v>868</v>
      </c>
      <c r="K310" s="67" t="s">
        <v>868</v>
      </c>
      <c r="L310" s="67" t="s">
        <v>868</v>
      </c>
      <c r="M310" s="67" t="s">
        <v>868</v>
      </c>
      <c r="N310" s="67" t="s">
        <v>868</v>
      </c>
      <c r="O310" s="67" t="s">
        <v>868</v>
      </c>
      <c r="P310" s="67" t="s">
        <v>868</v>
      </c>
      <c r="Q310" s="67" t="s">
        <v>868</v>
      </c>
      <c r="R310" s="69" t="s">
        <v>811</v>
      </c>
      <c r="S310" s="67">
        <v>41318</v>
      </c>
      <c r="T310" s="50" t="s">
        <v>461</v>
      </c>
      <c r="U310" s="70">
        <v>27579878</v>
      </c>
    </row>
    <row r="311" spans="1:21" ht="25.5" customHeight="1" x14ac:dyDescent="0.2">
      <c r="A311" s="63" t="s">
        <v>876</v>
      </c>
      <c r="B311" s="64" t="s">
        <v>159</v>
      </c>
      <c r="C311" s="92" t="s">
        <v>980</v>
      </c>
      <c r="D311" s="66">
        <v>15759930</v>
      </c>
      <c r="E311" s="64" t="s">
        <v>155</v>
      </c>
      <c r="F311" s="67">
        <v>41313</v>
      </c>
      <c r="G311" s="67" t="s">
        <v>868</v>
      </c>
      <c r="H311" s="67" t="s">
        <v>868</v>
      </c>
      <c r="I311" s="67" t="s">
        <v>868</v>
      </c>
      <c r="J311" s="67" t="s">
        <v>868</v>
      </c>
      <c r="K311" s="67" t="s">
        <v>868</v>
      </c>
      <c r="L311" s="67" t="s">
        <v>868</v>
      </c>
      <c r="M311" s="67" t="s">
        <v>868</v>
      </c>
      <c r="N311" s="67" t="s">
        <v>868</v>
      </c>
      <c r="O311" s="67" t="s">
        <v>868</v>
      </c>
      <c r="P311" s="67" t="s">
        <v>868</v>
      </c>
      <c r="Q311" s="67" t="s">
        <v>868</v>
      </c>
      <c r="R311" s="69" t="s">
        <v>812</v>
      </c>
      <c r="S311" s="67">
        <v>41323</v>
      </c>
      <c r="T311" s="50" t="s">
        <v>462</v>
      </c>
      <c r="U311" s="70">
        <v>15759930</v>
      </c>
    </row>
    <row r="312" spans="1:21" ht="25.5" customHeight="1" x14ac:dyDescent="0.2">
      <c r="A312" s="63" t="s">
        <v>876</v>
      </c>
      <c r="B312" s="64" t="s">
        <v>159</v>
      </c>
      <c r="C312" s="92" t="s">
        <v>980</v>
      </c>
      <c r="D312" s="66">
        <v>39837599</v>
      </c>
      <c r="E312" s="64" t="s">
        <v>155</v>
      </c>
      <c r="F312" s="67">
        <v>41313</v>
      </c>
      <c r="G312" s="67" t="s">
        <v>868</v>
      </c>
      <c r="H312" s="67" t="s">
        <v>868</v>
      </c>
      <c r="I312" s="67" t="s">
        <v>868</v>
      </c>
      <c r="J312" s="67" t="s">
        <v>868</v>
      </c>
      <c r="K312" s="67" t="s">
        <v>868</v>
      </c>
      <c r="L312" s="67" t="s">
        <v>868</v>
      </c>
      <c r="M312" s="67" t="s">
        <v>868</v>
      </c>
      <c r="N312" s="67" t="s">
        <v>868</v>
      </c>
      <c r="O312" s="67" t="s">
        <v>868</v>
      </c>
      <c r="P312" s="67" t="s">
        <v>868</v>
      </c>
      <c r="Q312" s="67" t="s">
        <v>868</v>
      </c>
      <c r="R312" s="69" t="s">
        <v>813</v>
      </c>
      <c r="S312" s="67">
        <v>41317</v>
      </c>
      <c r="T312" s="50" t="s">
        <v>463</v>
      </c>
      <c r="U312" s="70">
        <v>39837599</v>
      </c>
    </row>
    <row r="313" spans="1:21" ht="25.5" customHeight="1" x14ac:dyDescent="0.2">
      <c r="A313" s="63" t="s">
        <v>876</v>
      </c>
      <c r="B313" s="64" t="s">
        <v>159</v>
      </c>
      <c r="C313" s="92" t="s">
        <v>980</v>
      </c>
      <c r="D313" s="66">
        <v>30644303</v>
      </c>
      <c r="E313" s="64" t="s">
        <v>155</v>
      </c>
      <c r="F313" s="67">
        <v>41313</v>
      </c>
      <c r="G313" s="67" t="s">
        <v>868</v>
      </c>
      <c r="H313" s="67" t="s">
        <v>868</v>
      </c>
      <c r="I313" s="67" t="s">
        <v>868</v>
      </c>
      <c r="J313" s="67" t="s">
        <v>868</v>
      </c>
      <c r="K313" s="67" t="s">
        <v>868</v>
      </c>
      <c r="L313" s="67" t="s">
        <v>868</v>
      </c>
      <c r="M313" s="67" t="s">
        <v>868</v>
      </c>
      <c r="N313" s="67" t="s">
        <v>868</v>
      </c>
      <c r="O313" s="67" t="s">
        <v>868</v>
      </c>
      <c r="P313" s="67" t="s">
        <v>868</v>
      </c>
      <c r="Q313" s="67" t="s">
        <v>868</v>
      </c>
      <c r="R313" s="69" t="s">
        <v>814</v>
      </c>
      <c r="S313" s="67">
        <v>41317</v>
      </c>
      <c r="T313" s="50" t="s">
        <v>1008</v>
      </c>
      <c r="U313" s="70">
        <v>30644303</v>
      </c>
    </row>
    <row r="314" spans="1:21" ht="25.5" customHeight="1" x14ac:dyDescent="0.2">
      <c r="A314" s="63" t="s">
        <v>876</v>
      </c>
      <c r="B314" s="64" t="s">
        <v>159</v>
      </c>
      <c r="C314" s="92" t="s">
        <v>980</v>
      </c>
      <c r="D314" s="66">
        <v>17467254</v>
      </c>
      <c r="E314" s="64" t="s">
        <v>155</v>
      </c>
      <c r="F314" s="67">
        <v>41313</v>
      </c>
      <c r="G314" s="67" t="s">
        <v>868</v>
      </c>
      <c r="H314" s="67" t="s">
        <v>868</v>
      </c>
      <c r="I314" s="67" t="s">
        <v>868</v>
      </c>
      <c r="J314" s="67" t="s">
        <v>868</v>
      </c>
      <c r="K314" s="67" t="s">
        <v>868</v>
      </c>
      <c r="L314" s="67" t="s">
        <v>868</v>
      </c>
      <c r="M314" s="67" t="s">
        <v>868</v>
      </c>
      <c r="N314" s="67" t="s">
        <v>868</v>
      </c>
      <c r="O314" s="67" t="s">
        <v>868</v>
      </c>
      <c r="P314" s="67" t="s">
        <v>868</v>
      </c>
      <c r="Q314" s="67" t="s">
        <v>868</v>
      </c>
      <c r="R314" s="69" t="s">
        <v>815</v>
      </c>
      <c r="S314" s="67">
        <v>41317</v>
      </c>
      <c r="T314" s="50" t="s">
        <v>464</v>
      </c>
      <c r="U314" s="70">
        <v>17467254</v>
      </c>
    </row>
    <row r="315" spans="1:21" ht="25.5" customHeight="1" x14ac:dyDescent="0.2">
      <c r="A315" s="63" t="s">
        <v>876</v>
      </c>
      <c r="B315" s="64" t="s">
        <v>159</v>
      </c>
      <c r="C315" s="92" t="s">
        <v>980</v>
      </c>
      <c r="D315" s="66">
        <v>39837599</v>
      </c>
      <c r="E315" s="64" t="s">
        <v>155</v>
      </c>
      <c r="F315" s="67">
        <v>41313</v>
      </c>
      <c r="G315" s="67" t="s">
        <v>868</v>
      </c>
      <c r="H315" s="67" t="s">
        <v>868</v>
      </c>
      <c r="I315" s="67" t="s">
        <v>868</v>
      </c>
      <c r="J315" s="67" t="s">
        <v>868</v>
      </c>
      <c r="K315" s="67" t="s">
        <v>868</v>
      </c>
      <c r="L315" s="67" t="s">
        <v>868</v>
      </c>
      <c r="M315" s="67" t="s">
        <v>868</v>
      </c>
      <c r="N315" s="67" t="s">
        <v>868</v>
      </c>
      <c r="O315" s="67" t="s">
        <v>868</v>
      </c>
      <c r="P315" s="67" t="s">
        <v>868</v>
      </c>
      <c r="Q315" s="67" t="s">
        <v>868</v>
      </c>
      <c r="R315" s="69" t="s">
        <v>816</v>
      </c>
      <c r="S315" s="67">
        <v>41317</v>
      </c>
      <c r="T315" s="50" t="s">
        <v>465</v>
      </c>
      <c r="U315" s="70">
        <v>39837599</v>
      </c>
    </row>
    <row r="316" spans="1:21" ht="25.5" customHeight="1" x14ac:dyDescent="0.2">
      <c r="A316" s="63" t="s">
        <v>876</v>
      </c>
      <c r="B316" s="64" t="s">
        <v>159</v>
      </c>
      <c r="C316" s="92" t="s">
        <v>980</v>
      </c>
      <c r="D316" s="66">
        <v>24515442</v>
      </c>
      <c r="E316" s="64" t="s">
        <v>155</v>
      </c>
      <c r="F316" s="67">
        <v>41313</v>
      </c>
      <c r="G316" s="67" t="s">
        <v>868</v>
      </c>
      <c r="H316" s="67" t="s">
        <v>868</v>
      </c>
      <c r="I316" s="67" t="s">
        <v>868</v>
      </c>
      <c r="J316" s="67" t="s">
        <v>868</v>
      </c>
      <c r="K316" s="67" t="s">
        <v>868</v>
      </c>
      <c r="L316" s="67" t="s">
        <v>868</v>
      </c>
      <c r="M316" s="67" t="s">
        <v>868</v>
      </c>
      <c r="N316" s="67" t="s">
        <v>868</v>
      </c>
      <c r="O316" s="67" t="s">
        <v>868</v>
      </c>
      <c r="P316" s="67" t="s">
        <v>868</v>
      </c>
      <c r="Q316" s="67" t="s">
        <v>868</v>
      </c>
      <c r="R316" s="69" t="s">
        <v>817</v>
      </c>
      <c r="S316" s="67">
        <v>41318</v>
      </c>
      <c r="T316" s="50" t="s">
        <v>466</v>
      </c>
      <c r="U316" s="70">
        <v>24515442</v>
      </c>
    </row>
    <row r="317" spans="1:21" ht="25.5" customHeight="1" x14ac:dyDescent="0.2">
      <c r="A317" s="63" t="s">
        <v>876</v>
      </c>
      <c r="B317" s="64" t="s">
        <v>159</v>
      </c>
      <c r="C317" s="92" t="s">
        <v>980</v>
      </c>
      <c r="D317" s="66">
        <v>33708738</v>
      </c>
      <c r="E317" s="64" t="s">
        <v>155</v>
      </c>
      <c r="F317" s="67">
        <v>41313</v>
      </c>
      <c r="G317" s="67" t="s">
        <v>868</v>
      </c>
      <c r="H317" s="67" t="s">
        <v>868</v>
      </c>
      <c r="I317" s="67" t="s">
        <v>868</v>
      </c>
      <c r="J317" s="67" t="s">
        <v>868</v>
      </c>
      <c r="K317" s="67" t="s">
        <v>868</v>
      </c>
      <c r="L317" s="67" t="s">
        <v>868</v>
      </c>
      <c r="M317" s="67" t="s">
        <v>868</v>
      </c>
      <c r="N317" s="67" t="s">
        <v>868</v>
      </c>
      <c r="O317" s="67" t="s">
        <v>868</v>
      </c>
      <c r="P317" s="67" t="s">
        <v>868</v>
      </c>
      <c r="Q317" s="67" t="s">
        <v>868</v>
      </c>
      <c r="R317" s="69" t="s">
        <v>818</v>
      </c>
      <c r="S317" s="67">
        <v>41317</v>
      </c>
      <c r="T317" s="50" t="s">
        <v>1009</v>
      </c>
      <c r="U317" s="70">
        <v>33708738</v>
      </c>
    </row>
    <row r="318" spans="1:21" ht="25.5" customHeight="1" x14ac:dyDescent="0.2">
      <c r="A318" s="63" t="s">
        <v>876</v>
      </c>
      <c r="B318" s="64" t="s">
        <v>159</v>
      </c>
      <c r="C318" s="92" t="s">
        <v>980</v>
      </c>
      <c r="D318" s="66">
        <v>14008824</v>
      </c>
      <c r="E318" s="64" t="s">
        <v>155</v>
      </c>
      <c r="F318" s="67">
        <v>41317</v>
      </c>
      <c r="G318" s="67" t="s">
        <v>868</v>
      </c>
      <c r="H318" s="67" t="s">
        <v>868</v>
      </c>
      <c r="I318" s="67" t="s">
        <v>868</v>
      </c>
      <c r="J318" s="67" t="s">
        <v>868</v>
      </c>
      <c r="K318" s="67" t="s">
        <v>868</v>
      </c>
      <c r="L318" s="67" t="s">
        <v>868</v>
      </c>
      <c r="M318" s="67" t="s">
        <v>868</v>
      </c>
      <c r="N318" s="67" t="s">
        <v>868</v>
      </c>
      <c r="O318" s="67" t="s">
        <v>868</v>
      </c>
      <c r="P318" s="67" t="s">
        <v>868</v>
      </c>
      <c r="Q318" s="67" t="s">
        <v>868</v>
      </c>
      <c r="R318" s="69" t="s">
        <v>819</v>
      </c>
      <c r="S318" s="67">
        <v>41318</v>
      </c>
      <c r="T318" s="50" t="s">
        <v>467</v>
      </c>
      <c r="U318" s="70">
        <v>14008824</v>
      </c>
    </row>
    <row r="319" spans="1:21" ht="25.5" customHeight="1" x14ac:dyDescent="0.2">
      <c r="A319" s="63" t="s">
        <v>876</v>
      </c>
      <c r="B319" s="64" t="s">
        <v>159</v>
      </c>
      <c r="C319" s="92" t="s">
        <v>980</v>
      </c>
      <c r="D319" s="66">
        <v>49030884</v>
      </c>
      <c r="E319" s="64" t="s">
        <v>155</v>
      </c>
      <c r="F319" s="67">
        <v>41317</v>
      </c>
      <c r="G319" s="67" t="s">
        <v>868</v>
      </c>
      <c r="H319" s="67" t="s">
        <v>868</v>
      </c>
      <c r="I319" s="67" t="s">
        <v>868</v>
      </c>
      <c r="J319" s="67" t="s">
        <v>868</v>
      </c>
      <c r="K319" s="67" t="s">
        <v>868</v>
      </c>
      <c r="L319" s="67" t="s">
        <v>868</v>
      </c>
      <c r="M319" s="67" t="s">
        <v>868</v>
      </c>
      <c r="N319" s="67" t="s">
        <v>868</v>
      </c>
      <c r="O319" s="67" t="s">
        <v>868</v>
      </c>
      <c r="P319" s="67" t="s">
        <v>868</v>
      </c>
      <c r="Q319" s="67" t="s">
        <v>868</v>
      </c>
      <c r="R319" s="69" t="s">
        <v>820</v>
      </c>
      <c r="S319" s="67">
        <v>41319</v>
      </c>
      <c r="T319" s="50" t="s">
        <v>468</v>
      </c>
      <c r="U319" s="70">
        <v>49030884</v>
      </c>
    </row>
    <row r="320" spans="1:21" ht="38.25" customHeight="1" x14ac:dyDescent="0.2">
      <c r="A320" s="63" t="s">
        <v>876</v>
      </c>
      <c r="B320" s="64" t="s">
        <v>159</v>
      </c>
      <c r="C320" s="92" t="s">
        <v>980</v>
      </c>
      <c r="D320" s="66">
        <v>32103560</v>
      </c>
      <c r="E320" s="64" t="s">
        <v>155</v>
      </c>
      <c r="F320" s="67">
        <v>41313</v>
      </c>
      <c r="G320" s="67" t="s">
        <v>868</v>
      </c>
      <c r="H320" s="67" t="s">
        <v>868</v>
      </c>
      <c r="I320" s="67" t="s">
        <v>868</v>
      </c>
      <c r="J320" s="67" t="s">
        <v>868</v>
      </c>
      <c r="K320" s="67" t="s">
        <v>868</v>
      </c>
      <c r="L320" s="67" t="s">
        <v>868</v>
      </c>
      <c r="M320" s="67" t="s">
        <v>868</v>
      </c>
      <c r="N320" s="67" t="s">
        <v>868</v>
      </c>
      <c r="O320" s="67" t="s">
        <v>868</v>
      </c>
      <c r="P320" s="67" t="s">
        <v>868</v>
      </c>
      <c r="Q320" s="67" t="s">
        <v>868</v>
      </c>
      <c r="R320" s="69" t="s">
        <v>821</v>
      </c>
      <c r="S320" s="67">
        <v>41324</v>
      </c>
      <c r="T320" s="50" t="s">
        <v>469</v>
      </c>
      <c r="U320" s="70">
        <v>32103560</v>
      </c>
    </row>
    <row r="321" spans="1:21" ht="25.5" customHeight="1" x14ac:dyDescent="0.2">
      <c r="A321" s="63" t="s">
        <v>876</v>
      </c>
      <c r="B321" s="64" t="s">
        <v>159</v>
      </c>
      <c r="C321" s="92" t="s">
        <v>980</v>
      </c>
      <c r="D321" s="66">
        <v>29185650</v>
      </c>
      <c r="E321" s="64" t="s">
        <v>155</v>
      </c>
      <c r="F321" s="67">
        <v>41313</v>
      </c>
      <c r="G321" s="67" t="s">
        <v>868</v>
      </c>
      <c r="H321" s="67" t="s">
        <v>868</v>
      </c>
      <c r="I321" s="67" t="s">
        <v>868</v>
      </c>
      <c r="J321" s="67" t="s">
        <v>868</v>
      </c>
      <c r="K321" s="67" t="s">
        <v>868</v>
      </c>
      <c r="L321" s="67" t="s">
        <v>868</v>
      </c>
      <c r="M321" s="67" t="s">
        <v>868</v>
      </c>
      <c r="N321" s="67" t="s">
        <v>868</v>
      </c>
      <c r="O321" s="67" t="s">
        <v>868</v>
      </c>
      <c r="P321" s="67" t="s">
        <v>868</v>
      </c>
      <c r="Q321" s="67" t="s">
        <v>868</v>
      </c>
      <c r="R321" s="69" t="s">
        <v>822</v>
      </c>
      <c r="S321" s="67">
        <v>41324</v>
      </c>
      <c r="T321" s="50" t="s">
        <v>470</v>
      </c>
      <c r="U321" s="70">
        <v>29185650</v>
      </c>
    </row>
    <row r="322" spans="1:21" ht="25.5" customHeight="1" x14ac:dyDescent="0.2">
      <c r="A322" s="63" t="s">
        <v>876</v>
      </c>
      <c r="B322" s="64" t="s">
        <v>159</v>
      </c>
      <c r="C322" s="92" t="s">
        <v>980</v>
      </c>
      <c r="D322" s="66">
        <v>32103560</v>
      </c>
      <c r="E322" s="64" t="s">
        <v>155</v>
      </c>
      <c r="F322" s="67">
        <v>41313</v>
      </c>
      <c r="G322" s="67" t="s">
        <v>868</v>
      </c>
      <c r="H322" s="67" t="s">
        <v>868</v>
      </c>
      <c r="I322" s="67" t="s">
        <v>868</v>
      </c>
      <c r="J322" s="67" t="s">
        <v>868</v>
      </c>
      <c r="K322" s="67" t="s">
        <v>868</v>
      </c>
      <c r="L322" s="67" t="s">
        <v>868</v>
      </c>
      <c r="M322" s="67" t="s">
        <v>868</v>
      </c>
      <c r="N322" s="67" t="s">
        <v>868</v>
      </c>
      <c r="O322" s="67" t="s">
        <v>868</v>
      </c>
      <c r="P322" s="67" t="s">
        <v>868</v>
      </c>
      <c r="Q322" s="67" t="s">
        <v>868</v>
      </c>
      <c r="R322" s="69" t="s">
        <v>823</v>
      </c>
      <c r="S322" s="67">
        <v>41320</v>
      </c>
      <c r="T322" s="50" t="s">
        <v>471</v>
      </c>
      <c r="U322" s="70">
        <v>32103560</v>
      </c>
    </row>
    <row r="323" spans="1:21" ht="25.5" customHeight="1" x14ac:dyDescent="0.2">
      <c r="A323" s="63" t="s">
        <v>876</v>
      </c>
      <c r="B323" s="64" t="s">
        <v>159</v>
      </c>
      <c r="C323" s="94" t="s">
        <v>1018</v>
      </c>
      <c r="D323" s="66">
        <v>10000000</v>
      </c>
      <c r="E323" s="64" t="s">
        <v>155</v>
      </c>
      <c r="F323" s="67">
        <v>41313</v>
      </c>
      <c r="G323" s="67" t="s">
        <v>868</v>
      </c>
      <c r="H323" s="67" t="s">
        <v>868</v>
      </c>
      <c r="I323" s="67" t="s">
        <v>868</v>
      </c>
      <c r="J323" s="67" t="s">
        <v>868</v>
      </c>
      <c r="K323" s="67" t="s">
        <v>868</v>
      </c>
      <c r="L323" s="67" t="s">
        <v>868</v>
      </c>
      <c r="M323" s="67" t="s">
        <v>868</v>
      </c>
      <c r="N323" s="67" t="s">
        <v>868</v>
      </c>
      <c r="O323" s="67" t="s">
        <v>868</v>
      </c>
      <c r="P323" s="67" t="s">
        <v>868</v>
      </c>
      <c r="Q323" s="67" t="s">
        <v>868</v>
      </c>
      <c r="R323" s="69" t="s">
        <v>824</v>
      </c>
      <c r="S323" s="67">
        <v>41319</v>
      </c>
      <c r="T323" s="50" t="s">
        <v>472</v>
      </c>
      <c r="U323" s="70">
        <v>10000000</v>
      </c>
    </row>
    <row r="324" spans="1:21" ht="25.5" customHeight="1" x14ac:dyDescent="0.2">
      <c r="A324" s="63" t="s">
        <v>876</v>
      </c>
      <c r="B324" s="64" t="s">
        <v>159</v>
      </c>
      <c r="C324" s="92" t="s">
        <v>980</v>
      </c>
      <c r="D324" s="66">
        <v>22764342</v>
      </c>
      <c r="E324" s="64" t="s">
        <v>155</v>
      </c>
      <c r="F324" s="67">
        <v>41317</v>
      </c>
      <c r="G324" s="67" t="s">
        <v>868</v>
      </c>
      <c r="H324" s="67" t="s">
        <v>868</v>
      </c>
      <c r="I324" s="67" t="s">
        <v>868</v>
      </c>
      <c r="J324" s="67" t="s">
        <v>868</v>
      </c>
      <c r="K324" s="67" t="s">
        <v>868</v>
      </c>
      <c r="L324" s="67" t="s">
        <v>868</v>
      </c>
      <c r="M324" s="67" t="s">
        <v>868</v>
      </c>
      <c r="N324" s="67" t="s">
        <v>868</v>
      </c>
      <c r="O324" s="67" t="s">
        <v>868</v>
      </c>
      <c r="P324" s="67" t="s">
        <v>868</v>
      </c>
      <c r="Q324" s="67" t="s">
        <v>868</v>
      </c>
      <c r="R324" s="69" t="s">
        <v>825</v>
      </c>
      <c r="S324" s="67">
        <v>41323</v>
      </c>
      <c r="T324" s="50" t="s">
        <v>473</v>
      </c>
      <c r="U324" s="70">
        <v>22764342</v>
      </c>
    </row>
    <row r="325" spans="1:21" ht="89.25" customHeight="1" x14ac:dyDescent="0.2">
      <c r="A325" s="63" t="s">
        <v>876</v>
      </c>
      <c r="B325" s="64" t="s">
        <v>159</v>
      </c>
      <c r="C325" s="92" t="s">
        <v>980</v>
      </c>
      <c r="D325" s="66">
        <v>33708738</v>
      </c>
      <c r="E325" s="64" t="s">
        <v>155</v>
      </c>
      <c r="F325" s="67">
        <v>41319</v>
      </c>
      <c r="G325" s="67" t="s">
        <v>868</v>
      </c>
      <c r="H325" s="67" t="s">
        <v>868</v>
      </c>
      <c r="I325" s="67" t="s">
        <v>868</v>
      </c>
      <c r="J325" s="67" t="s">
        <v>868</v>
      </c>
      <c r="K325" s="67" t="s">
        <v>868</v>
      </c>
      <c r="L325" s="67" t="s">
        <v>868</v>
      </c>
      <c r="M325" s="67" t="s">
        <v>868</v>
      </c>
      <c r="N325" s="67" t="s">
        <v>868</v>
      </c>
      <c r="O325" s="67" t="s">
        <v>868</v>
      </c>
      <c r="P325" s="67" t="s">
        <v>868</v>
      </c>
      <c r="Q325" s="67" t="s">
        <v>868</v>
      </c>
      <c r="R325" s="69" t="s">
        <v>826</v>
      </c>
      <c r="S325" s="67">
        <v>41320</v>
      </c>
      <c r="T325" s="50" t="s">
        <v>474</v>
      </c>
      <c r="U325" s="70">
        <v>33708738</v>
      </c>
    </row>
    <row r="326" spans="1:21" ht="25.5" customHeight="1" x14ac:dyDescent="0.2">
      <c r="A326" s="63" t="s">
        <v>876</v>
      </c>
      <c r="B326" s="64" t="s">
        <v>159</v>
      </c>
      <c r="C326" s="92" t="s">
        <v>980</v>
      </c>
      <c r="D326" s="66">
        <v>33708738</v>
      </c>
      <c r="E326" s="64" t="s">
        <v>155</v>
      </c>
      <c r="F326" s="67">
        <v>41319</v>
      </c>
      <c r="G326" s="67" t="s">
        <v>868</v>
      </c>
      <c r="H326" s="67" t="s">
        <v>868</v>
      </c>
      <c r="I326" s="67" t="s">
        <v>868</v>
      </c>
      <c r="J326" s="67" t="s">
        <v>868</v>
      </c>
      <c r="K326" s="67" t="s">
        <v>868</v>
      </c>
      <c r="L326" s="67" t="s">
        <v>868</v>
      </c>
      <c r="M326" s="67" t="s">
        <v>868</v>
      </c>
      <c r="N326" s="67" t="s">
        <v>868</v>
      </c>
      <c r="O326" s="67" t="s">
        <v>868</v>
      </c>
      <c r="P326" s="67" t="s">
        <v>868</v>
      </c>
      <c r="Q326" s="67" t="s">
        <v>868</v>
      </c>
      <c r="R326" s="69" t="s">
        <v>827</v>
      </c>
      <c r="S326" s="67">
        <v>41320</v>
      </c>
      <c r="T326" s="50" t="s">
        <v>475</v>
      </c>
      <c r="U326" s="70">
        <v>33708738</v>
      </c>
    </row>
    <row r="327" spans="1:21" ht="25.5" customHeight="1" x14ac:dyDescent="0.2">
      <c r="A327" s="63" t="s">
        <v>876</v>
      </c>
      <c r="B327" s="64" t="s">
        <v>159</v>
      </c>
      <c r="C327" s="92" t="s">
        <v>980</v>
      </c>
      <c r="D327" s="66">
        <v>24515442</v>
      </c>
      <c r="E327" s="64" t="s">
        <v>155</v>
      </c>
      <c r="F327" s="67">
        <v>41319</v>
      </c>
      <c r="G327" s="67" t="s">
        <v>868</v>
      </c>
      <c r="H327" s="67" t="s">
        <v>868</v>
      </c>
      <c r="I327" s="67" t="s">
        <v>868</v>
      </c>
      <c r="J327" s="67" t="s">
        <v>868</v>
      </c>
      <c r="K327" s="67" t="s">
        <v>868</v>
      </c>
      <c r="L327" s="67" t="s">
        <v>868</v>
      </c>
      <c r="M327" s="67" t="s">
        <v>868</v>
      </c>
      <c r="N327" s="67" t="s">
        <v>868</v>
      </c>
      <c r="O327" s="67" t="s">
        <v>868</v>
      </c>
      <c r="P327" s="67" t="s">
        <v>868</v>
      </c>
      <c r="Q327" s="67" t="s">
        <v>868</v>
      </c>
      <c r="R327" s="69" t="s">
        <v>828</v>
      </c>
      <c r="S327" s="67">
        <v>41320</v>
      </c>
      <c r="T327" s="50" t="s">
        <v>476</v>
      </c>
      <c r="U327" s="70">
        <v>24515442</v>
      </c>
    </row>
    <row r="328" spans="1:21" ht="25.5" customHeight="1" x14ac:dyDescent="0.2">
      <c r="A328" s="63" t="s">
        <v>876</v>
      </c>
      <c r="B328" s="64" t="s">
        <v>159</v>
      </c>
      <c r="C328" s="92" t="s">
        <v>980</v>
      </c>
      <c r="D328" s="66">
        <v>23348040</v>
      </c>
      <c r="E328" s="64" t="s">
        <v>155</v>
      </c>
      <c r="F328" s="67">
        <v>41319</v>
      </c>
      <c r="G328" s="67" t="s">
        <v>868</v>
      </c>
      <c r="H328" s="67" t="s">
        <v>868</v>
      </c>
      <c r="I328" s="67" t="s">
        <v>868</v>
      </c>
      <c r="J328" s="67" t="s">
        <v>868</v>
      </c>
      <c r="K328" s="67" t="s">
        <v>868</v>
      </c>
      <c r="L328" s="67" t="s">
        <v>868</v>
      </c>
      <c r="M328" s="67" t="s">
        <v>868</v>
      </c>
      <c r="N328" s="67" t="s">
        <v>868</v>
      </c>
      <c r="O328" s="67" t="s">
        <v>868</v>
      </c>
      <c r="P328" s="67" t="s">
        <v>868</v>
      </c>
      <c r="Q328" s="67" t="s">
        <v>868</v>
      </c>
      <c r="R328" s="69" t="s">
        <v>829</v>
      </c>
      <c r="S328" s="67">
        <v>41324</v>
      </c>
      <c r="T328" s="50" t="s">
        <v>477</v>
      </c>
      <c r="U328" s="70">
        <v>23348040</v>
      </c>
    </row>
    <row r="329" spans="1:21" ht="25.5" customHeight="1" x14ac:dyDescent="0.2">
      <c r="A329" s="63" t="s">
        <v>876</v>
      </c>
      <c r="B329" s="64" t="s">
        <v>159</v>
      </c>
      <c r="C329" s="92" t="s">
        <v>980</v>
      </c>
      <c r="D329" s="66">
        <v>15322157</v>
      </c>
      <c r="E329" s="64" t="s">
        <v>155</v>
      </c>
      <c r="F329" s="67">
        <v>41319</v>
      </c>
      <c r="G329" s="67" t="s">
        <v>868</v>
      </c>
      <c r="H329" s="67" t="s">
        <v>868</v>
      </c>
      <c r="I329" s="67" t="s">
        <v>868</v>
      </c>
      <c r="J329" s="67" t="s">
        <v>868</v>
      </c>
      <c r="K329" s="67" t="s">
        <v>868</v>
      </c>
      <c r="L329" s="67" t="s">
        <v>868</v>
      </c>
      <c r="M329" s="67" t="s">
        <v>868</v>
      </c>
      <c r="N329" s="67" t="s">
        <v>868</v>
      </c>
      <c r="O329" s="67" t="s">
        <v>868</v>
      </c>
      <c r="P329" s="67" t="s">
        <v>868</v>
      </c>
      <c r="Q329" s="67" t="s">
        <v>868</v>
      </c>
      <c r="R329" s="69" t="s">
        <v>830</v>
      </c>
      <c r="S329" s="67">
        <v>41320</v>
      </c>
      <c r="T329" s="50" t="s">
        <v>478</v>
      </c>
      <c r="U329" s="70">
        <v>15322157</v>
      </c>
    </row>
    <row r="330" spans="1:21" ht="25.5" customHeight="1" x14ac:dyDescent="0.2">
      <c r="A330" s="63" t="s">
        <v>876</v>
      </c>
      <c r="B330" s="64" t="s">
        <v>159</v>
      </c>
      <c r="C330" s="92" t="s">
        <v>980</v>
      </c>
      <c r="D330" s="66">
        <v>37356864</v>
      </c>
      <c r="E330" s="64" t="s">
        <v>155</v>
      </c>
      <c r="F330" s="67">
        <v>41319</v>
      </c>
      <c r="G330" s="67" t="s">
        <v>868</v>
      </c>
      <c r="H330" s="67" t="s">
        <v>868</v>
      </c>
      <c r="I330" s="67" t="s">
        <v>868</v>
      </c>
      <c r="J330" s="67" t="s">
        <v>868</v>
      </c>
      <c r="K330" s="67" t="s">
        <v>868</v>
      </c>
      <c r="L330" s="67" t="s">
        <v>868</v>
      </c>
      <c r="M330" s="67" t="s">
        <v>868</v>
      </c>
      <c r="N330" s="67" t="s">
        <v>868</v>
      </c>
      <c r="O330" s="67" t="s">
        <v>868</v>
      </c>
      <c r="P330" s="67" t="s">
        <v>868</v>
      </c>
      <c r="Q330" s="67" t="s">
        <v>868</v>
      </c>
      <c r="R330" s="69" t="s">
        <v>831</v>
      </c>
      <c r="S330" s="67">
        <v>41323</v>
      </c>
      <c r="T330" s="50" t="s">
        <v>479</v>
      </c>
      <c r="U330" s="70">
        <v>37356864</v>
      </c>
    </row>
    <row r="331" spans="1:21" ht="25.5" customHeight="1" x14ac:dyDescent="0.2">
      <c r="A331" s="63" t="s">
        <v>876</v>
      </c>
      <c r="B331" s="64" t="s">
        <v>159</v>
      </c>
      <c r="C331" s="92" t="s">
        <v>980</v>
      </c>
      <c r="D331" s="66">
        <v>37356864</v>
      </c>
      <c r="E331" s="64" t="s">
        <v>155</v>
      </c>
      <c r="F331" s="67">
        <v>41319</v>
      </c>
      <c r="G331" s="67" t="s">
        <v>868</v>
      </c>
      <c r="H331" s="67" t="s">
        <v>868</v>
      </c>
      <c r="I331" s="67" t="s">
        <v>868</v>
      </c>
      <c r="J331" s="67" t="s">
        <v>868</v>
      </c>
      <c r="K331" s="67" t="s">
        <v>868</v>
      </c>
      <c r="L331" s="67" t="s">
        <v>868</v>
      </c>
      <c r="M331" s="67" t="s">
        <v>868</v>
      </c>
      <c r="N331" s="67" t="s">
        <v>868</v>
      </c>
      <c r="O331" s="67" t="s">
        <v>868</v>
      </c>
      <c r="P331" s="67" t="s">
        <v>868</v>
      </c>
      <c r="Q331" s="67" t="s">
        <v>868</v>
      </c>
      <c r="R331" s="69" t="s">
        <v>832</v>
      </c>
      <c r="S331" s="67">
        <v>41320</v>
      </c>
      <c r="T331" s="50" t="s">
        <v>480</v>
      </c>
      <c r="U331" s="70">
        <v>37356864</v>
      </c>
    </row>
    <row r="332" spans="1:21" ht="25.5" x14ac:dyDescent="0.2">
      <c r="A332" s="63" t="s">
        <v>876</v>
      </c>
      <c r="B332" s="64" t="s">
        <v>159</v>
      </c>
      <c r="C332" s="92" t="s">
        <v>980</v>
      </c>
      <c r="D332" s="66">
        <v>32103560</v>
      </c>
      <c r="E332" s="64" t="s">
        <v>155</v>
      </c>
      <c r="F332" s="67">
        <v>41320</v>
      </c>
      <c r="G332" s="67" t="s">
        <v>868</v>
      </c>
      <c r="H332" s="67" t="s">
        <v>868</v>
      </c>
      <c r="I332" s="67" t="s">
        <v>868</v>
      </c>
      <c r="J332" s="67" t="s">
        <v>868</v>
      </c>
      <c r="K332" s="67" t="s">
        <v>868</v>
      </c>
      <c r="L332" s="67" t="s">
        <v>868</v>
      </c>
      <c r="M332" s="67" t="s">
        <v>868</v>
      </c>
      <c r="N332" s="67" t="s">
        <v>868</v>
      </c>
      <c r="O332" s="67" t="s">
        <v>868</v>
      </c>
      <c r="P332" s="67" t="s">
        <v>868</v>
      </c>
      <c r="Q332" s="67" t="s">
        <v>868</v>
      </c>
      <c r="R332" s="69" t="s">
        <v>833</v>
      </c>
      <c r="S332" s="67">
        <v>41327</v>
      </c>
      <c r="T332" s="50" t="s">
        <v>481</v>
      </c>
      <c r="U332" s="70">
        <v>32103560</v>
      </c>
    </row>
    <row r="333" spans="1:21" ht="25.5" customHeight="1" x14ac:dyDescent="0.2">
      <c r="A333" s="63" t="s">
        <v>876</v>
      </c>
      <c r="B333" s="64" t="s">
        <v>159</v>
      </c>
      <c r="C333" s="92" t="s">
        <v>980</v>
      </c>
      <c r="D333" s="66">
        <v>37940570</v>
      </c>
      <c r="E333" s="64" t="s">
        <v>155</v>
      </c>
      <c r="F333" s="67">
        <v>41320</v>
      </c>
      <c r="G333" s="67" t="s">
        <v>868</v>
      </c>
      <c r="H333" s="67" t="s">
        <v>868</v>
      </c>
      <c r="I333" s="67" t="s">
        <v>868</v>
      </c>
      <c r="J333" s="67" t="s">
        <v>868</v>
      </c>
      <c r="K333" s="67" t="s">
        <v>868</v>
      </c>
      <c r="L333" s="67" t="s">
        <v>868</v>
      </c>
      <c r="M333" s="67" t="s">
        <v>868</v>
      </c>
      <c r="N333" s="67" t="s">
        <v>868</v>
      </c>
      <c r="O333" s="67" t="s">
        <v>868</v>
      </c>
      <c r="P333" s="67" t="s">
        <v>868</v>
      </c>
      <c r="Q333" s="67" t="s">
        <v>868</v>
      </c>
      <c r="R333" s="69" t="s">
        <v>834</v>
      </c>
      <c r="S333" s="67">
        <v>41330</v>
      </c>
      <c r="T333" s="50" t="s">
        <v>482</v>
      </c>
      <c r="U333" s="70">
        <v>37940570</v>
      </c>
    </row>
    <row r="334" spans="1:21" ht="38.25" customHeight="1" x14ac:dyDescent="0.2">
      <c r="A334" s="63" t="s">
        <v>876</v>
      </c>
      <c r="B334" s="64" t="s">
        <v>159</v>
      </c>
      <c r="C334" s="94" t="s">
        <v>1019</v>
      </c>
      <c r="D334" s="66">
        <v>24070000</v>
      </c>
      <c r="E334" s="64" t="s">
        <v>155</v>
      </c>
      <c r="F334" s="67">
        <v>41320</v>
      </c>
      <c r="G334" s="67" t="s">
        <v>868</v>
      </c>
      <c r="H334" s="67" t="s">
        <v>868</v>
      </c>
      <c r="I334" s="67" t="s">
        <v>868</v>
      </c>
      <c r="J334" s="67" t="s">
        <v>868</v>
      </c>
      <c r="K334" s="67" t="s">
        <v>868</v>
      </c>
      <c r="L334" s="67" t="s">
        <v>868</v>
      </c>
      <c r="M334" s="67" t="s">
        <v>868</v>
      </c>
      <c r="N334" s="67" t="s">
        <v>868</v>
      </c>
      <c r="O334" s="67" t="s">
        <v>868</v>
      </c>
      <c r="P334" s="67" t="s">
        <v>868</v>
      </c>
      <c r="Q334" s="67" t="s">
        <v>868</v>
      </c>
      <c r="R334" s="69" t="s">
        <v>835</v>
      </c>
      <c r="S334" s="67">
        <v>41326</v>
      </c>
      <c r="T334" s="50" t="s">
        <v>483</v>
      </c>
      <c r="U334" s="70">
        <v>24070000</v>
      </c>
    </row>
    <row r="335" spans="1:21" ht="25.5" customHeight="1" x14ac:dyDescent="0.2">
      <c r="A335" s="63" t="s">
        <v>876</v>
      </c>
      <c r="B335" s="64" t="s">
        <v>159</v>
      </c>
      <c r="C335" s="92" t="s">
        <v>980</v>
      </c>
      <c r="D335" s="66">
        <v>37356864</v>
      </c>
      <c r="E335" s="64" t="s">
        <v>155</v>
      </c>
      <c r="F335" s="67">
        <v>41323</v>
      </c>
      <c r="G335" s="67" t="s">
        <v>868</v>
      </c>
      <c r="H335" s="67" t="s">
        <v>868</v>
      </c>
      <c r="I335" s="67" t="s">
        <v>868</v>
      </c>
      <c r="J335" s="67" t="s">
        <v>868</v>
      </c>
      <c r="K335" s="67" t="s">
        <v>868</v>
      </c>
      <c r="L335" s="67" t="s">
        <v>868</v>
      </c>
      <c r="M335" s="67" t="s">
        <v>868</v>
      </c>
      <c r="N335" s="67" t="s">
        <v>868</v>
      </c>
      <c r="O335" s="67" t="s">
        <v>868</v>
      </c>
      <c r="P335" s="67" t="s">
        <v>868</v>
      </c>
      <c r="Q335" s="67" t="s">
        <v>868</v>
      </c>
      <c r="R335" s="69" t="s">
        <v>836</v>
      </c>
      <c r="S335" s="67">
        <v>41327</v>
      </c>
      <c r="T335" s="50" t="s">
        <v>484</v>
      </c>
      <c r="U335" s="70">
        <v>37356864</v>
      </c>
    </row>
    <row r="336" spans="1:21" ht="89.25" customHeight="1" x14ac:dyDescent="0.2">
      <c r="A336" s="63" t="s">
        <v>876</v>
      </c>
      <c r="B336" s="64" t="s">
        <v>159</v>
      </c>
      <c r="C336" s="92" t="s">
        <v>980</v>
      </c>
      <c r="D336" s="66">
        <v>32103560</v>
      </c>
      <c r="E336" s="64" t="s">
        <v>155</v>
      </c>
      <c r="F336" s="67">
        <v>41323</v>
      </c>
      <c r="G336" s="67" t="s">
        <v>868</v>
      </c>
      <c r="H336" s="67" t="s">
        <v>868</v>
      </c>
      <c r="I336" s="67" t="s">
        <v>868</v>
      </c>
      <c r="J336" s="67" t="s">
        <v>868</v>
      </c>
      <c r="K336" s="67" t="s">
        <v>868</v>
      </c>
      <c r="L336" s="67" t="s">
        <v>868</v>
      </c>
      <c r="M336" s="67" t="s">
        <v>868</v>
      </c>
      <c r="N336" s="67" t="s">
        <v>868</v>
      </c>
      <c r="O336" s="67" t="s">
        <v>868</v>
      </c>
      <c r="P336" s="67" t="s">
        <v>868</v>
      </c>
      <c r="Q336" s="67" t="s">
        <v>868</v>
      </c>
      <c r="R336" s="69" t="s">
        <v>837</v>
      </c>
      <c r="S336" s="67">
        <v>41330</v>
      </c>
      <c r="T336" s="50" t="s">
        <v>485</v>
      </c>
      <c r="U336" s="70">
        <v>32103560</v>
      </c>
    </row>
    <row r="337" spans="1:21" ht="25.5" customHeight="1" x14ac:dyDescent="0.2">
      <c r="A337" s="63" t="s">
        <v>876</v>
      </c>
      <c r="B337" s="64" t="s">
        <v>159</v>
      </c>
      <c r="C337" s="92" t="s">
        <v>980</v>
      </c>
      <c r="D337" s="66">
        <v>32103560</v>
      </c>
      <c r="E337" s="64" t="s">
        <v>155</v>
      </c>
      <c r="F337" s="67">
        <v>41326</v>
      </c>
      <c r="G337" s="67" t="s">
        <v>868</v>
      </c>
      <c r="H337" s="67" t="s">
        <v>868</v>
      </c>
      <c r="I337" s="67" t="s">
        <v>868</v>
      </c>
      <c r="J337" s="67" t="s">
        <v>868</v>
      </c>
      <c r="K337" s="67" t="s">
        <v>868</v>
      </c>
      <c r="L337" s="67" t="s">
        <v>868</v>
      </c>
      <c r="M337" s="67" t="s">
        <v>868</v>
      </c>
      <c r="N337" s="67" t="s">
        <v>868</v>
      </c>
      <c r="O337" s="67" t="s">
        <v>868</v>
      </c>
      <c r="P337" s="67" t="s">
        <v>868</v>
      </c>
      <c r="Q337" s="67" t="s">
        <v>868</v>
      </c>
      <c r="R337" s="69" t="s">
        <v>838</v>
      </c>
      <c r="S337" s="67">
        <v>41330</v>
      </c>
      <c r="T337" s="50" t="s">
        <v>486</v>
      </c>
      <c r="U337" s="70">
        <v>32103560</v>
      </c>
    </row>
    <row r="338" spans="1:21" ht="25.5" customHeight="1" x14ac:dyDescent="0.2">
      <c r="A338" s="63" t="s">
        <v>876</v>
      </c>
      <c r="B338" s="64" t="s">
        <v>159</v>
      </c>
      <c r="C338" s="92" t="s">
        <v>980</v>
      </c>
      <c r="D338" s="66">
        <v>32103560</v>
      </c>
      <c r="E338" s="64" t="s">
        <v>155</v>
      </c>
      <c r="F338" s="67">
        <v>41326</v>
      </c>
      <c r="G338" s="67" t="s">
        <v>868</v>
      </c>
      <c r="H338" s="67" t="s">
        <v>868</v>
      </c>
      <c r="I338" s="67" t="s">
        <v>868</v>
      </c>
      <c r="J338" s="67" t="s">
        <v>868</v>
      </c>
      <c r="K338" s="67" t="s">
        <v>868</v>
      </c>
      <c r="L338" s="67" t="s">
        <v>868</v>
      </c>
      <c r="M338" s="67" t="s">
        <v>868</v>
      </c>
      <c r="N338" s="67" t="s">
        <v>868</v>
      </c>
      <c r="O338" s="67" t="s">
        <v>868</v>
      </c>
      <c r="P338" s="67" t="s">
        <v>868</v>
      </c>
      <c r="Q338" s="67" t="s">
        <v>868</v>
      </c>
      <c r="R338" s="69" t="s">
        <v>839</v>
      </c>
      <c r="S338" s="67">
        <v>41331</v>
      </c>
      <c r="T338" s="50" t="s">
        <v>487</v>
      </c>
      <c r="U338" s="70">
        <v>32103560</v>
      </c>
    </row>
    <row r="339" spans="1:21" ht="25.5" customHeight="1" x14ac:dyDescent="0.2">
      <c r="A339" s="63" t="s">
        <v>876</v>
      </c>
      <c r="B339" s="64" t="s">
        <v>159</v>
      </c>
      <c r="C339" s="92" t="s">
        <v>980</v>
      </c>
      <c r="D339" s="66">
        <v>26266550</v>
      </c>
      <c r="E339" s="64" t="s">
        <v>155</v>
      </c>
      <c r="F339" s="67">
        <v>41326</v>
      </c>
      <c r="G339" s="67" t="s">
        <v>868</v>
      </c>
      <c r="H339" s="67" t="s">
        <v>868</v>
      </c>
      <c r="I339" s="67" t="s">
        <v>868</v>
      </c>
      <c r="J339" s="67" t="s">
        <v>868</v>
      </c>
      <c r="K339" s="67" t="s">
        <v>868</v>
      </c>
      <c r="L339" s="67" t="s">
        <v>868</v>
      </c>
      <c r="M339" s="67" t="s">
        <v>868</v>
      </c>
      <c r="N339" s="67" t="s">
        <v>868</v>
      </c>
      <c r="O339" s="67" t="s">
        <v>868</v>
      </c>
      <c r="P339" s="67" t="s">
        <v>868</v>
      </c>
      <c r="Q339" s="67" t="s">
        <v>868</v>
      </c>
      <c r="R339" s="69" t="s">
        <v>840</v>
      </c>
      <c r="S339" s="67">
        <v>41331</v>
      </c>
      <c r="T339" s="50" t="s">
        <v>488</v>
      </c>
      <c r="U339" s="70">
        <v>26266550</v>
      </c>
    </row>
    <row r="340" spans="1:21" ht="38.25" customHeight="1" x14ac:dyDescent="0.2">
      <c r="A340" s="63" t="s">
        <v>876</v>
      </c>
      <c r="B340" s="64" t="s">
        <v>1166</v>
      </c>
      <c r="C340" s="94" t="s">
        <v>1020</v>
      </c>
      <c r="D340" s="66">
        <v>1473200</v>
      </c>
      <c r="E340" s="64" t="s">
        <v>155</v>
      </c>
      <c r="F340" s="67">
        <v>41326</v>
      </c>
      <c r="G340" s="67" t="s">
        <v>868</v>
      </c>
      <c r="H340" s="67" t="s">
        <v>868</v>
      </c>
      <c r="I340" s="67" t="s">
        <v>868</v>
      </c>
      <c r="J340" s="67" t="s">
        <v>868</v>
      </c>
      <c r="K340" s="67" t="s">
        <v>868</v>
      </c>
      <c r="L340" s="67" t="s">
        <v>868</v>
      </c>
      <c r="M340" s="67" t="s">
        <v>868</v>
      </c>
      <c r="N340" s="67" t="s">
        <v>868</v>
      </c>
      <c r="O340" s="67" t="s">
        <v>868</v>
      </c>
      <c r="P340" s="67" t="s">
        <v>868</v>
      </c>
      <c r="Q340" s="67" t="s">
        <v>868</v>
      </c>
      <c r="R340" s="69" t="s">
        <v>841</v>
      </c>
      <c r="S340" s="67">
        <v>41330</v>
      </c>
      <c r="T340" s="50" t="s">
        <v>489</v>
      </c>
      <c r="U340" s="70">
        <v>1473200</v>
      </c>
    </row>
    <row r="341" spans="1:21" ht="25.5" customHeight="1" x14ac:dyDescent="0.2">
      <c r="A341" s="63" t="s">
        <v>876</v>
      </c>
      <c r="B341" s="64" t="s">
        <v>159</v>
      </c>
      <c r="C341" s="92" t="s">
        <v>980</v>
      </c>
      <c r="D341" s="66">
        <v>65374572</v>
      </c>
      <c r="E341" s="64" t="s">
        <v>155</v>
      </c>
      <c r="F341" s="67">
        <v>41326</v>
      </c>
      <c r="G341" s="67" t="s">
        <v>868</v>
      </c>
      <c r="H341" s="67" t="s">
        <v>868</v>
      </c>
      <c r="I341" s="67" t="s">
        <v>868</v>
      </c>
      <c r="J341" s="67" t="s">
        <v>868</v>
      </c>
      <c r="K341" s="67" t="s">
        <v>868</v>
      </c>
      <c r="L341" s="67" t="s">
        <v>868</v>
      </c>
      <c r="M341" s="67" t="s">
        <v>868</v>
      </c>
      <c r="N341" s="67" t="s">
        <v>868</v>
      </c>
      <c r="O341" s="67" t="s">
        <v>868</v>
      </c>
      <c r="P341" s="67" t="s">
        <v>868</v>
      </c>
      <c r="Q341" s="67" t="s">
        <v>868</v>
      </c>
      <c r="R341" s="69" t="s">
        <v>842</v>
      </c>
      <c r="S341" s="67">
        <v>41334</v>
      </c>
      <c r="T341" s="50" t="s">
        <v>490</v>
      </c>
      <c r="U341" s="70">
        <v>65374572</v>
      </c>
    </row>
    <row r="342" spans="1:21" ht="25.5" customHeight="1" x14ac:dyDescent="0.2">
      <c r="A342" s="63" t="s">
        <v>876</v>
      </c>
      <c r="B342" s="64" t="s">
        <v>159</v>
      </c>
      <c r="C342" s="92" t="s">
        <v>980</v>
      </c>
      <c r="D342" s="66">
        <v>23348040</v>
      </c>
      <c r="E342" s="64" t="s">
        <v>155</v>
      </c>
      <c r="F342" s="67">
        <v>41327</v>
      </c>
      <c r="G342" s="67" t="s">
        <v>868</v>
      </c>
      <c r="H342" s="67" t="s">
        <v>868</v>
      </c>
      <c r="I342" s="67" t="s">
        <v>868</v>
      </c>
      <c r="J342" s="67" t="s">
        <v>868</v>
      </c>
      <c r="K342" s="67" t="s">
        <v>868</v>
      </c>
      <c r="L342" s="67" t="s">
        <v>868</v>
      </c>
      <c r="M342" s="67" t="s">
        <v>868</v>
      </c>
      <c r="N342" s="67" t="s">
        <v>868</v>
      </c>
      <c r="O342" s="67" t="s">
        <v>868</v>
      </c>
      <c r="P342" s="67" t="s">
        <v>868</v>
      </c>
      <c r="Q342" s="67" t="s">
        <v>868</v>
      </c>
      <c r="R342" s="69" t="s">
        <v>843</v>
      </c>
      <c r="S342" s="67">
        <v>41333</v>
      </c>
      <c r="T342" s="50" t="s">
        <v>491</v>
      </c>
      <c r="U342" s="70">
        <v>23348040</v>
      </c>
    </row>
    <row r="343" spans="1:21" ht="89.25" customHeight="1" x14ac:dyDescent="0.2">
      <c r="A343" s="63" t="s">
        <v>876</v>
      </c>
      <c r="B343" s="64" t="s">
        <v>159</v>
      </c>
      <c r="C343" s="92" t="s">
        <v>980</v>
      </c>
      <c r="D343" s="66">
        <v>25682848</v>
      </c>
      <c r="E343" s="64" t="s">
        <v>155</v>
      </c>
      <c r="F343" s="67">
        <v>41331</v>
      </c>
      <c r="G343" s="67" t="s">
        <v>868</v>
      </c>
      <c r="H343" s="67" t="s">
        <v>868</v>
      </c>
      <c r="I343" s="67" t="s">
        <v>868</v>
      </c>
      <c r="J343" s="67" t="s">
        <v>868</v>
      </c>
      <c r="K343" s="67" t="s">
        <v>868</v>
      </c>
      <c r="L343" s="67" t="s">
        <v>868</v>
      </c>
      <c r="M343" s="67" t="s">
        <v>868</v>
      </c>
      <c r="N343" s="67" t="s">
        <v>868</v>
      </c>
      <c r="O343" s="67" t="s">
        <v>868</v>
      </c>
      <c r="P343" s="67" t="s">
        <v>868</v>
      </c>
      <c r="Q343" s="67" t="s">
        <v>868</v>
      </c>
      <c r="R343" s="69" t="s">
        <v>844</v>
      </c>
      <c r="S343" s="67">
        <v>41332</v>
      </c>
      <c r="T343" s="50" t="s">
        <v>492</v>
      </c>
      <c r="U343" s="70">
        <v>25682848</v>
      </c>
    </row>
    <row r="344" spans="1:21" ht="25.5" customHeight="1" x14ac:dyDescent="0.2">
      <c r="A344" s="63" t="s">
        <v>876</v>
      </c>
      <c r="B344" s="64" t="s">
        <v>159</v>
      </c>
      <c r="C344" s="92" t="s">
        <v>980</v>
      </c>
      <c r="D344" s="66">
        <v>30498382</v>
      </c>
      <c r="E344" s="64" t="s">
        <v>155</v>
      </c>
      <c r="F344" s="67">
        <v>41331</v>
      </c>
      <c r="G344" s="67" t="s">
        <v>868</v>
      </c>
      <c r="H344" s="67" t="s">
        <v>868</v>
      </c>
      <c r="I344" s="67" t="s">
        <v>868</v>
      </c>
      <c r="J344" s="67" t="s">
        <v>868</v>
      </c>
      <c r="K344" s="67" t="s">
        <v>868</v>
      </c>
      <c r="L344" s="67" t="s">
        <v>868</v>
      </c>
      <c r="M344" s="67" t="s">
        <v>868</v>
      </c>
      <c r="N344" s="67" t="s">
        <v>868</v>
      </c>
      <c r="O344" s="67" t="s">
        <v>868</v>
      </c>
      <c r="P344" s="67" t="s">
        <v>868</v>
      </c>
      <c r="Q344" s="67" t="s">
        <v>868</v>
      </c>
      <c r="R344" s="69" t="s">
        <v>845</v>
      </c>
      <c r="S344" s="67">
        <v>41333</v>
      </c>
      <c r="T344" s="50" t="s">
        <v>493</v>
      </c>
      <c r="U344" s="70">
        <v>30498382</v>
      </c>
    </row>
    <row r="345" spans="1:21" ht="25.5" customHeight="1" x14ac:dyDescent="0.2">
      <c r="A345" s="63" t="s">
        <v>876</v>
      </c>
      <c r="B345" s="64" t="s">
        <v>159</v>
      </c>
      <c r="C345" s="92" t="s">
        <v>980</v>
      </c>
      <c r="D345" s="66">
        <v>21013240</v>
      </c>
      <c r="E345" s="64" t="s">
        <v>155</v>
      </c>
      <c r="F345" s="67">
        <v>41331</v>
      </c>
      <c r="G345" s="67" t="s">
        <v>868</v>
      </c>
      <c r="H345" s="67" t="s">
        <v>868</v>
      </c>
      <c r="I345" s="67" t="s">
        <v>868</v>
      </c>
      <c r="J345" s="67" t="s">
        <v>868</v>
      </c>
      <c r="K345" s="67" t="s">
        <v>868</v>
      </c>
      <c r="L345" s="67" t="s">
        <v>868</v>
      </c>
      <c r="M345" s="67" t="s">
        <v>868</v>
      </c>
      <c r="N345" s="67" t="s">
        <v>868</v>
      </c>
      <c r="O345" s="67" t="s">
        <v>868</v>
      </c>
      <c r="P345" s="67" t="s">
        <v>868</v>
      </c>
      <c r="Q345" s="67" t="s">
        <v>868</v>
      </c>
      <c r="R345" s="69" t="s">
        <v>846</v>
      </c>
      <c r="S345" s="67">
        <v>41333</v>
      </c>
      <c r="T345" s="50" t="s">
        <v>494</v>
      </c>
      <c r="U345" s="70">
        <v>21013240</v>
      </c>
    </row>
    <row r="346" spans="1:21" ht="25.5" customHeight="1" x14ac:dyDescent="0.2">
      <c r="A346" s="63" t="s">
        <v>876</v>
      </c>
      <c r="B346" s="64" t="s">
        <v>159</v>
      </c>
      <c r="C346" s="92" t="s">
        <v>980</v>
      </c>
      <c r="D346" s="66">
        <v>14971932</v>
      </c>
      <c r="E346" s="64" t="s">
        <v>155</v>
      </c>
      <c r="F346" s="67">
        <v>41331</v>
      </c>
      <c r="G346" s="67" t="s">
        <v>868</v>
      </c>
      <c r="H346" s="67" t="s">
        <v>868</v>
      </c>
      <c r="I346" s="67" t="s">
        <v>868</v>
      </c>
      <c r="J346" s="67" t="s">
        <v>868</v>
      </c>
      <c r="K346" s="67" t="s">
        <v>868</v>
      </c>
      <c r="L346" s="67" t="s">
        <v>868</v>
      </c>
      <c r="M346" s="67" t="s">
        <v>868</v>
      </c>
      <c r="N346" s="67" t="s">
        <v>868</v>
      </c>
      <c r="O346" s="67" t="s">
        <v>868</v>
      </c>
      <c r="P346" s="67" t="s">
        <v>868</v>
      </c>
      <c r="Q346" s="67" t="s">
        <v>868</v>
      </c>
      <c r="R346" s="69" t="s">
        <v>847</v>
      </c>
      <c r="S346" s="67">
        <v>41334</v>
      </c>
      <c r="T346" s="50" t="s">
        <v>495</v>
      </c>
      <c r="U346" s="70">
        <v>14971932</v>
      </c>
    </row>
    <row r="347" spans="1:21" ht="25.5" customHeight="1" x14ac:dyDescent="0.2">
      <c r="A347" s="63" t="s">
        <v>876</v>
      </c>
      <c r="B347" s="64" t="s">
        <v>159</v>
      </c>
      <c r="C347" s="92" t="s">
        <v>980</v>
      </c>
      <c r="D347" s="66"/>
      <c r="E347" s="64" t="s">
        <v>155</v>
      </c>
      <c r="F347" s="67">
        <v>41331</v>
      </c>
      <c r="G347" s="67" t="s">
        <v>868</v>
      </c>
      <c r="H347" s="67" t="s">
        <v>868</v>
      </c>
      <c r="I347" s="67" t="s">
        <v>868</v>
      </c>
      <c r="J347" s="67" t="s">
        <v>868</v>
      </c>
      <c r="K347" s="67" t="s">
        <v>868</v>
      </c>
      <c r="L347" s="67" t="s">
        <v>868</v>
      </c>
      <c r="M347" s="67" t="s">
        <v>868</v>
      </c>
      <c r="N347" s="67" t="s">
        <v>868</v>
      </c>
      <c r="O347" s="67" t="s">
        <v>868</v>
      </c>
      <c r="P347" s="67" t="s">
        <v>868</v>
      </c>
      <c r="Q347" s="67" t="s">
        <v>868</v>
      </c>
      <c r="R347" s="69" t="s">
        <v>848</v>
      </c>
      <c r="S347" s="67">
        <v>41344</v>
      </c>
      <c r="T347" s="50" t="s">
        <v>496</v>
      </c>
      <c r="U347" s="70">
        <v>30498392</v>
      </c>
    </row>
    <row r="348" spans="1:21" ht="25.5" customHeight="1" x14ac:dyDescent="0.2">
      <c r="A348" s="63" t="s">
        <v>876</v>
      </c>
      <c r="B348" s="64" t="s">
        <v>159</v>
      </c>
      <c r="C348" s="92" t="s">
        <v>980</v>
      </c>
      <c r="D348" s="66">
        <v>32103560</v>
      </c>
      <c r="E348" s="64" t="s">
        <v>155</v>
      </c>
      <c r="F348" s="67">
        <v>41331</v>
      </c>
      <c r="G348" s="67" t="s">
        <v>868</v>
      </c>
      <c r="H348" s="67" t="s">
        <v>868</v>
      </c>
      <c r="I348" s="67" t="s">
        <v>868</v>
      </c>
      <c r="J348" s="67" t="s">
        <v>868</v>
      </c>
      <c r="K348" s="67" t="s">
        <v>868</v>
      </c>
      <c r="L348" s="67" t="s">
        <v>868</v>
      </c>
      <c r="M348" s="67" t="s">
        <v>868</v>
      </c>
      <c r="N348" s="67" t="s">
        <v>868</v>
      </c>
      <c r="O348" s="67" t="s">
        <v>868</v>
      </c>
      <c r="P348" s="67" t="s">
        <v>868</v>
      </c>
      <c r="Q348" s="67" t="s">
        <v>868</v>
      </c>
      <c r="R348" s="69" t="s">
        <v>849</v>
      </c>
      <c r="S348" s="67">
        <v>41334</v>
      </c>
      <c r="T348" s="50" t="s">
        <v>497</v>
      </c>
      <c r="U348" s="70">
        <v>32103560</v>
      </c>
    </row>
    <row r="349" spans="1:21" ht="25.5" customHeight="1" x14ac:dyDescent="0.2">
      <c r="A349" s="63" t="s">
        <v>876</v>
      </c>
      <c r="B349" s="64" t="s">
        <v>1166</v>
      </c>
      <c r="C349" s="92" t="s">
        <v>1037</v>
      </c>
      <c r="D349" s="66">
        <v>187920000</v>
      </c>
      <c r="E349" s="64" t="s">
        <v>155</v>
      </c>
      <c r="F349" s="67">
        <v>41326</v>
      </c>
      <c r="G349" s="67" t="s">
        <v>868</v>
      </c>
      <c r="H349" s="67" t="s">
        <v>868</v>
      </c>
      <c r="I349" s="67" t="s">
        <v>868</v>
      </c>
      <c r="J349" s="67" t="s">
        <v>868</v>
      </c>
      <c r="K349" s="67" t="s">
        <v>868</v>
      </c>
      <c r="L349" s="67" t="s">
        <v>868</v>
      </c>
      <c r="M349" s="67" t="s">
        <v>868</v>
      </c>
      <c r="N349" s="67" t="s">
        <v>868</v>
      </c>
      <c r="O349" s="67" t="s">
        <v>868</v>
      </c>
      <c r="P349" s="67" t="s">
        <v>868</v>
      </c>
      <c r="Q349" s="67" t="s">
        <v>868</v>
      </c>
      <c r="R349" s="69" t="s">
        <v>850</v>
      </c>
      <c r="S349" s="67">
        <v>41338</v>
      </c>
      <c r="T349" s="50" t="s">
        <v>498</v>
      </c>
      <c r="U349" s="70">
        <v>187920000</v>
      </c>
    </row>
    <row r="350" spans="1:21" ht="38.25" customHeight="1" x14ac:dyDescent="0.2">
      <c r="A350" s="63" t="s">
        <v>876</v>
      </c>
      <c r="B350" s="64" t="s">
        <v>159</v>
      </c>
      <c r="C350" s="92" t="s">
        <v>980</v>
      </c>
      <c r="D350" s="66">
        <v>40272372</v>
      </c>
      <c r="E350" s="64" t="s">
        <v>155</v>
      </c>
      <c r="F350" s="67">
        <v>41331</v>
      </c>
      <c r="G350" s="67" t="s">
        <v>868</v>
      </c>
      <c r="H350" s="67" t="s">
        <v>868</v>
      </c>
      <c r="I350" s="67" t="s">
        <v>868</v>
      </c>
      <c r="J350" s="67" t="s">
        <v>868</v>
      </c>
      <c r="K350" s="67" t="s">
        <v>868</v>
      </c>
      <c r="L350" s="67" t="s">
        <v>868</v>
      </c>
      <c r="M350" s="67" t="s">
        <v>868</v>
      </c>
      <c r="N350" s="67" t="s">
        <v>868</v>
      </c>
      <c r="O350" s="67" t="s">
        <v>868</v>
      </c>
      <c r="P350" s="67" t="s">
        <v>868</v>
      </c>
      <c r="Q350" s="67" t="s">
        <v>868</v>
      </c>
      <c r="R350" s="69" t="s">
        <v>851</v>
      </c>
      <c r="S350" s="67">
        <v>41334</v>
      </c>
      <c r="T350" s="50" t="s">
        <v>499</v>
      </c>
      <c r="U350" s="70">
        <v>40272372</v>
      </c>
    </row>
    <row r="351" spans="1:21" ht="25.5" customHeight="1" x14ac:dyDescent="0.2">
      <c r="A351" s="63" t="s">
        <v>876</v>
      </c>
      <c r="B351" s="64" t="s">
        <v>159</v>
      </c>
      <c r="C351" s="92" t="s">
        <v>980</v>
      </c>
      <c r="D351" s="66">
        <v>36043542</v>
      </c>
      <c r="E351" s="64" t="s">
        <v>155</v>
      </c>
      <c r="F351" s="67">
        <v>41331</v>
      </c>
      <c r="G351" s="67" t="s">
        <v>868</v>
      </c>
      <c r="H351" s="67" t="s">
        <v>868</v>
      </c>
      <c r="I351" s="67" t="s">
        <v>868</v>
      </c>
      <c r="J351" s="67" t="s">
        <v>868</v>
      </c>
      <c r="K351" s="67" t="s">
        <v>868</v>
      </c>
      <c r="L351" s="67" t="s">
        <v>868</v>
      </c>
      <c r="M351" s="67" t="s">
        <v>868</v>
      </c>
      <c r="N351" s="67" t="s">
        <v>868</v>
      </c>
      <c r="O351" s="67" t="s">
        <v>868</v>
      </c>
      <c r="P351" s="67" t="s">
        <v>868</v>
      </c>
      <c r="Q351" s="67" t="s">
        <v>868</v>
      </c>
      <c r="R351" s="69" t="s">
        <v>852</v>
      </c>
      <c r="S351" s="67">
        <v>41339</v>
      </c>
      <c r="T351" s="50" t="s">
        <v>500</v>
      </c>
      <c r="U351" s="70">
        <v>36043542</v>
      </c>
    </row>
    <row r="352" spans="1:21" ht="63.75" customHeight="1" x14ac:dyDescent="0.2">
      <c r="A352" s="63" t="s">
        <v>876</v>
      </c>
      <c r="B352" s="64" t="s">
        <v>159</v>
      </c>
      <c r="C352" s="92" t="s">
        <v>980</v>
      </c>
      <c r="D352" s="66">
        <v>32103560</v>
      </c>
      <c r="E352" s="64" t="s">
        <v>155</v>
      </c>
      <c r="F352" s="67">
        <v>41331</v>
      </c>
      <c r="G352" s="67" t="s">
        <v>868</v>
      </c>
      <c r="H352" s="67" t="s">
        <v>868</v>
      </c>
      <c r="I352" s="67" t="s">
        <v>868</v>
      </c>
      <c r="J352" s="67" t="s">
        <v>868</v>
      </c>
      <c r="K352" s="67" t="s">
        <v>868</v>
      </c>
      <c r="L352" s="67" t="s">
        <v>868</v>
      </c>
      <c r="M352" s="67" t="s">
        <v>868</v>
      </c>
      <c r="N352" s="67" t="s">
        <v>868</v>
      </c>
      <c r="O352" s="67" t="s">
        <v>868</v>
      </c>
      <c r="P352" s="67" t="s">
        <v>868</v>
      </c>
      <c r="Q352" s="67" t="s">
        <v>868</v>
      </c>
      <c r="R352" s="69" t="s">
        <v>853</v>
      </c>
      <c r="S352" s="67">
        <v>41334</v>
      </c>
      <c r="T352" s="50" t="s">
        <v>501</v>
      </c>
      <c r="U352" s="70">
        <v>32103560</v>
      </c>
    </row>
    <row r="353" spans="1:21" ht="25.5" customHeight="1" x14ac:dyDescent="0.2">
      <c r="A353" s="63" t="s">
        <v>876</v>
      </c>
      <c r="B353" s="64" t="s">
        <v>159</v>
      </c>
      <c r="C353" s="92" t="s">
        <v>980</v>
      </c>
      <c r="D353" s="66">
        <v>23348040</v>
      </c>
      <c r="E353" s="64" t="s">
        <v>155</v>
      </c>
      <c r="F353" s="67">
        <v>41331</v>
      </c>
      <c r="G353" s="67" t="s">
        <v>868</v>
      </c>
      <c r="H353" s="67" t="s">
        <v>868</v>
      </c>
      <c r="I353" s="67" t="s">
        <v>868</v>
      </c>
      <c r="J353" s="67" t="s">
        <v>868</v>
      </c>
      <c r="K353" s="67" t="s">
        <v>868</v>
      </c>
      <c r="L353" s="67" t="s">
        <v>868</v>
      </c>
      <c r="M353" s="67" t="s">
        <v>868</v>
      </c>
      <c r="N353" s="67" t="s">
        <v>868</v>
      </c>
      <c r="O353" s="67" t="s">
        <v>868</v>
      </c>
      <c r="P353" s="67" t="s">
        <v>868</v>
      </c>
      <c r="Q353" s="67" t="s">
        <v>868</v>
      </c>
      <c r="R353" s="69" t="s">
        <v>854</v>
      </c>
      <c r="S353" s="67">
        <v>41334</v>
      </c>
      <c r="T353" s="50" t="s">
        <v>502</v>
      </c>
      <c r="U353" s="70">
        <v>23348040</v>
      </c>
    </row>
    <row r="354" spans="1:21" ht="25.5" customHeight="1" x14ac:dyDescent="0.2">
      <c r="A354" s="63" t="s">
        <v>876</v>
      </c>
      <c r="B354" s="64" t="s">
        <v>1166</v>
      </c>
      <c r="C354" s="92" t="s">
        <v>1124</v>
      </c>
      <c r="D354" s="66">
        <v>1021000</v>
      </c>
      <c r="E354" s="64" t="s">
        <v>155</v>
      </c>
      <c r="F354" s="67">
        <v>41331</v>
      </c>
      <c r="G354" s="67" t="s">
        <v>868</v>
      </c>
      <c r="H354" s="67" t="s">
        <v>868</v>
      </c>
      <c r="I354" s="67" t="s">
        <v>868</v>
      </c>
      <c r="J354" s="67" t="s">
        <v>868</v>
      </c>
      <c r="K354" s="67" t="s">
        <v>868</v>
      </c>
      <c r="L354" s="67" t="s">
        <v>868</v>
      </c>
      <c r="M354" s="67" t="s">
        <v>868</v>
      </c>
      <c r="N354" s="67" t="s">
        <v>868</v>
      </c>
      <c r="O354" s="67" t="s">
        <v>868</v>
      </c>
      <c r="P354" s="67" t="s">
        <v>868</v>
      </c>
      <c r="Q354" s="67" t="s">
        <v>868</v>
      </c>
      <c r="R354" s="69" t="s">
        <v>855</v>
      </c>
      <c r="S354" s="67">
        <v>41351</v>
      </c>
      <c r="T354" s="50" t="s">
        <v>1125</v>
      </c>
      <c r="U354" s="70">
        <v>1021000</v>
      </c>
    </row>
    <row r="355" spans="1:21" ht="25.5" customHeight="1" x14ac:dyDescent="0.2">
      <c r="A355" s="63" t="s">
        <v>876</v>
      </c>
      <c r="B355" s="64" t="s">
        <v>159</v>
      </c>
      <c r="C355" s="92" t="s">
        <v>980</v>
      </c>
      <c r="D355" s="66">
        <v>55451595</v>
      </c>
      <c r="E355" s="64" t="s">
        <v>155</v>
      </c>
      <c r="F355" s="67">
        <v>41334</v>
      </c>
      <c r="G355" s="67" t="s">
        <v>868</v>
      </c>
      <c r="H355" s="67" t="s">
        <v>868</v>
      </c>
      <c r="I355" s="67" t="s">
        <v>868</v>
      </c>
      <c r="J355" s="67" t="s">
        <v>868</v>
      </c>
      <c r="K355" s="67" t="s">
        <v>868</v>
      </c>
      <c r="L355" s="67" t="s">
        <v>868</v>
      </c>
      <c r="M355" s="67" t="s">
        <v>868</v>
      </c>
      <c r="N355" s="67" t="s">
        <v>868</v>
      </c>
      <c r="O355" s="67" t="s">
        <v>868</v>
      </c>
      <c r="P355" s="67" t="s">
        <v>868</v>
      </c>
      <c r="Q355" s="67" t="s">
        <v>868</v>
      </c>
      <c r="R355" s="69" t="s">
        <v>856</v>
      </c>
      <c r="S355" s="67">
        <v>41345</v>
      </c>
      <c r="T355" s="50" t="s">
        <v>503</v>
      </c>
      <c r="U355" s="70">
        <v>55451595</v>
      </c>
    </row>
    <row r="356" spans="1:21" ht="25.5" customHeight="1" x14ac:dyDescent="0.2">
      <c r="A356" s="63" t="s">
        <v>876</v>
      </c>
      <c r="B356" s="64" t="s">
        <v>159</v>
      </c>
      <c r="C356" s="92" t="s">
        <v>980</v>
      </c>
      <c r="D356" s="66">
        <v>22472492</v>
      </c>
      <c r="E356" s="64" t="s">
        <v>155</v>
      </c>
      <c r="F356" s="67">
        <v>41334</v>
      </c>
      <c r="G356" s="67" t="s">
        <v>868</v>
      </c>
      <c r="H356" s="67" t="s">
        <v>868</v>
      </c>
      <c r="I356" s="67" t="s">
        <v>868</v>
      </c>
      <c r="J356" s="67" t="s">
        <v>868</v>
      </c>
      <c r="K356" s="67" t="s">
        <v>868</v>
      </c>
      <c r="L356" s="67" t="s">
        <v>868</v>
      </c>
      <c r="M356" s="67" t="s">
        <v>868</v>
      </c>
      <c r="N356" s="67" t="s">
        <v>868</v>
      </c>
      <c r="O356" s="67" t="s">
        <v>868</v>
      </c>
      <c r="P356" s="67" t="s">
        <v>868</v>
      </c>
      <c r="Q356" s="67" t="s">
        <v>868</v>
      </c>
      <c r="R356" s="69" t="s">
        <v>857</v>
      </c>
      <c r="S356" s="67">
        <v>41339</v>
      </c>
      <c r="T356" s="50" t="s">
        <v>504</v>
      </c>
      <c r="U356" s="70">
        <v>22472492</v>
      </c>
    </row>
    <row r="357" spans="1:21" ht="25.5" x14ac:dyDescent="0.2">
      <c r="A357" s="63" t="s">
        <v>876</v>
      </c>
      <c r="B357" s="64" t="s">
        <v>159</v>
      </c>
      <c r="C357" s="92" t="s">
        <v>980</v>
      </c>
      <c r="D357" s="66">
        <v>52533090</v>
      </c>
      <c r="E357" s="64" t="s">
        <v>155</v>
      </c>
      <c r="F357" s="67">
        <v>41339</v>
      </c>
      <c r="G357" s="67" t="s">
        <v>868</v>
      </c>
      <c r="H357" s="67" t="s">
        <v>868</v>
      </c>
      <c r="I357" s="67" t="s">
        <v>868</v>
      </c>
      <c r="J357" s="67" t="s">
        <v>868</v>
      </c>
      <c r="K357" s="67" t="s">
        <v>868</v>
      </c>
      <c r="L357" s="67" t="s">
        <v>868</v>
      </c>
      <c r="M357" s="67" t="s">
        <v>868</v>
      </c>
      <c r="N357" s="67" t="s">
        <v>868</v>
      </c>
      <c r="O357" s="67" t="s">
        <v>868</v>
      </c>
      <c r="P357" s="67" t="s">
        <v>868</v>
      </c>
      <c r="Q357" s="67" t="s">
        <v>868</v>
      </c>
      <c r="R357" s="69" t="s">
        <v>858</v>
      </c>
      <c r="S357" s="67">
        <v>41345</v>
      </c>
      <c r="T357" s="50" t="s">
        <v>913</v>
      </c>
      <c r="U357" s="70">
        <v>52533090</v>
      </c>
    </row>
    <row r="358" spans="1:21" ht="25.5" customHeight="1" x14ac:dyDescent="0.2">
      <c r="A358" s="63" t="s">
        <v>876</v>
      </c>
      <c r="B358" s="64" t="s">
        <v>159</v>
      </c>
      <c r="C358" s="92" t="s">
        <v>980</v>
      </c>
      <c r="D358" s="66">
        <v>22764342</v>
      </c>
      <c r="E358" s="64" t="s">
        <v>155</v>
      </c>
      <c r="F358" s="67">
        <v>41340</v>
      </c>
      <c r="G358" s="67" t="s">
        <v>868</v>
      </c>
      <c r="H358" s="67" t="s">
        <v>868</v>
      </c>
      <c r="I358" s="67" t="s">
        <v>868</v>
      </c>
      <c r="J358" s="67" t="s">
        <v>868</v>
      </c>
      <c r="K358" s="67" t="s">
        <v>868</v>
      </c>
      <c r="L358" s="68" t="s">
        <v>868</v>
      </c>
      <c r="M358" s="67" t="s">
        <v>868</v>
      </c>
      <c r="N358" s="67" t="s">
        <v>868</v>
      </c>
      <c r="O358" s="67" t="s">
        <v>868</v>
      </c>
      <c r="P358" s="67" t="s">
        <v>868</v>
      </c>
      <c r="Q358" s="67" t="s">
        <v>868</v>
      </c>
      <c r="R358" s="69" t="s">
        <v>914</v>
      </c>
      <c r="S358" s="67">
        <v>41345</v>
      </c>
      <c r="T358" s="50" t="s">
        <v>915</v>
      </c>
      <c r="U358" s="70">
        <v>22764342</v>
      </c>
    </row>
    <row r="359" spans="1:21" ht="25.5" customHeight="1" x14ac:dyDescent="0.2">
      <c r="A359" s="63" t="s">
        <v>876</v>
      </c>
      <c r="B359" s="64" t="s">
        <v>159</v>
      </c>
      <c r="C359" s="92" t="s">
        <v>1126</v>
      </c>
      <c r="D359" s="66">
        <v>28893204</v>
      </c>
      <c r="E359" s="64" t="s">
        <v>155</v>
      </c>
      <c r="F359" s="67">
        <v>41341</v>
      </c>
      <c r="G359" s="67" t="s">
        <v>868</v>
      </c>
      <c r="H359" s="67" t="s">
        <v>868</v>
      </c>
      <c r="I359" s="67" t="s">
        <v>868</v>
      </c>
      <c r="J359" s="67" t="s">
        <v>868</v>
      </c>
      <c r="K359" s="67" t="s">
        <v>868</v>
      </c>
      <c r="L359" s="68" t="s">
        <v>868</v>
      </c>
      <c r="M359" s="67" t="s">
        <v>868</v>
      </c>
      <c r="N359" s="67" t="s">
        <v>868</v>
      </c>
      <c r="O359" s="67" t="s">
        <v>868</v>
      </c>
      <c r="P359" s="67" t="s">
        <v>868</v>
      </c>
      <c r="Q359" s="67" t="s">
        <v>868</v>
      </c>
      <c r="R359" s="69" t="s">
        <v>916</v>
      </c>
      <c r="S359" s="67">
        <v>41353</v>
      </c>
      <c r="T359" s="50" t="s">
        <v>1127</v>
      </c>
      <c r="U359" s="70">
        <v>28893204</v>
      </c>
    </row>
    <row r="360" spans="1:21" ht="25.5" customHeight="1" x14ac:dyDescent="0.2">
      <c r="A360" s="63" t="s">
        <v>876</v>
      </c>
      <c r="B360" s="64" t="s">
        <v>1166</v>
      </c>
      <c r="C360" s="92" t="s">
        <v>1128</v>
      </c>
      <c r="D360" s="66">
        <v>35762811</v>
      </c>
      <c r="E360" s="64" t="s">
        <v>155</v>
      </c>
      <c r="F360" s="67">
        <v>41341</v>
      </c>
      <c r="G360" s="67" t="s">
        <v>868</v>
      </c>
      <c r="H360" s="67" t="s">
        <v>868</v>
      </c>
      <c r="I360" s="67" t="s">
        <v>868</v>
      </c>
      <c r="J360" s="67" t="s">
        <v>868</v>
      </c>
      <c r="K360" s="67" t="s">
        <v>868</v>
      </c>
      <c r="L360" s="68" t="s">
        <v>868</v>
      </c>
      <c r="M360" s="67" t="s">
        <v>868</v>
      </c>
      <c r="N360" s="67" t="s">
        <v>868</v>
      </c>
      <c r="O360" s="67" t="s">
        <v>868</v>
      </c>
      <c r="P360" s="67" t="s">
        <v>868</v>
      </c>
      <c r="Q360" s="67" t="s">
        <v>868</v>
      </c>
      <c r="R360" s="69" t="s">
        <v>917</v>
      </c>
      <c r="S360" s="67">
        <v>41344</v>
      </c>
      <c r="T360" s="50" t="s">
        <v>1129</v>
      </c>
      <c r="U360" s="70">
        <v>35762811</v>
      </c>
    </row>
    <row r="361" spans="1:21" ht="89.25" customHeight="1" x14ac:dyDescent="0.2">
      <c r="A361" s="63" t="s">
        <v>876</v>
      </c>
      <c r="B361" s="64" t="s">
        <v>159</v>
      </c>
      <c r="C361" s="92" t="s">
        <v>1130</v>
      </c>
      <c r="D361" s="66">
        <v>30498382</v>
      </c>
      <c r="E361" s="64" t="s">
        <v>155</v>
      </c>
      <c r="F361" s="67">
        <v>41341</v>
      </c>
      <c r="G361" s="67" t="s">
        <v>868</v>
      </c>
      <c r="H361" s="67" t="s">
        <v>868</v>
      </c>
      <c r="I361" s="67" t="s">
        <v>868</v>
      </c>
      <c r="J361" s="67" t="s">
        <v>868</v>
      </c>
      <c r="K361" s="67" t="s">
        <v>868</v>
      </c>
      <c r="L361" s="68" t="s">
        <v>868</v>
      </c>
      <c r="M361" s="67" t="s">
        <v>868</v>
      </c>
      <c r="N361" s="67" t="s">
        <v>868</v>
      </c>
      <c r="O361" s="67" t="s">
        <v>868</v>
      </c>
      <c r="P361" s="67" t="s">
        <v>868</v>
      </c>
      <c r="Q361" s="67" t="s">
        <v>868</v>
      </c>
      <c r="R361" s="69" t="s">
        <v>918</v>
      </c>
      <c r="S361" s="67">
        <v>41345</v>
      </c>
      <c r="T361" s="50" t="s">
        <v>1131</v>
      </c>
      <c r="U361" s="70">
        <v>30498382</v>
      </c>
    </row>
    <row r="362" spans="1:21" ht="89.25" customHeight="1" x14ac:dyDescent="0.2">
      <c r="A362" s="63" t="s">
        <v>876</v>
      </c>
      <c r="B362" s="64" t="s">
        <v>159</v>
      </c>
      <c r="C362" s="92" t="s">
        <v>1132</v>
      </c>
      <c r="D362" s="66">
        <v>24807293</v>
      </c>
      <c r="E362" s="64" t="s">
        <v>155</v>
      </c>
      <c r="F362" s="67">
        <v>41345</v>
      </c>
      <c r="G362" s="67" t="s">
        <v>868</v>
      </c>
      <c r="H362" s="67" t="s">
        <v>868</v>
      </c>
      <c r="I362" s="67" t="s">
        <v>868</v>
      </c>
      <c r="J362" s="67" t="s">
        <v>868</v>
      </c>
      <c r="K362" s="67" t="s">
        <v>868</v>
      </c>
      <c r="L362" s="68" t="s">
        <v>868</v>
      </c>
      <c r="M362" s="67" t="s">
        <v>868</v>
      </c>
      <c r="N362" s="67" t="s">
        <v>868</v>
      </c>
      <c r="O362" s="67" t="s">
        <v>868</v>
      </c>
      <c r="P362" s="67" t="s">
        <v>868</v>
      </c>
      <c r="Q362" s="67" t="s">
        <v>868</v>
      </c>
      <c r="R362" s="69" t="s">
        <v>1004</v>
      </c>
      <c r="S362" s="67">
        <v>41347</v>
      </c>
      <c r="T362" s="50" t="s">
        <v>1133</v>
      </c>
      <c r="U362" s="70">
        <v>24807293</v>
      </c>
    </row>
    <row r="363" spans="1:21" ht="90" customHeight="1" x14ac:dyDescent="0.2">
      <c r="A363" s="63" t="s">
        <v>876</v>
      </c>
      <c r="B363" s="64" t="s">
        <v>159</v>
      </c>
      <c r="C363" s="92" t="s">
        <v>1134</v>
      </c>
      <c r="D363" s="66">
        <v>37940570</v>
      </c>
      <c r="E363" s="64" t="s">
        <v>155</v>
      </c>
      <c r="F363" s="67">
        <v>41345</v>
      </c>
      <c r="G363" s="67" t="s">
        <v>868</v>
      </c>
      <c r="H363" s="67" t="s">
        <v>868</v>
      </c>
      <c r="I363" s="67" t="s">
        <v>868</v>
      </c>
      <c r="J363" s="67" t="s">
        <v>868</v>
      </c>
      <c r="K363" s="67" t="s">
        <v>868</v>
      </c>
      <c r="L363" s="68" t="s">
        <v>868</v>
      </c>
      <c r="M363" s="67" t="s">
        <v>868</v>
      </c>
      <c r="N363" s="67" t="s">
        <v>868</v>
      </c>
      <c r="O363" s="67" t="s">
        <v>868</v>
      </c>
      <c r="P363" s="67" t="s">
        <v>868</v>
      </c>
      <c r="Q363" s="67" t="s">
        <v>868</v>
      </c>
      <c r="R363" s="69" t="s">
        <v>1005</v>
      </c>
      <c r="S363" s="67">
        <v>41348</v>
      </c>
      <c r="T363" s="50" t="s">
        <v>1135</v>
      </c>
      <c r="U363" s="70">
        <v>36043542</v>
      </c>
    </row>
    <row r="364" spans="1:21" ht="63.75" customHeight="1" x14ac:dyDescent="0.2">
      <c r="A364" s="63" t="s">
        <v>876</v>
      </c>
      <c r="B364" s="64" t="s">
        <v>159</v>
      </c>
      <c r="C364" s="92" t="s">
        <v>1140</v>
      </c>
      <c r="D364" s="66">
        <v>36043542</v>
      </c>
      <c r="E364" s="64" t="s">
        <v>155</v>
      </c>
      <c r="F364" s="67">
        <v>41345</v>
      </c>
      <c r="G364" s="67" t="s">
        <v>868</v>
      </c>
      <c r="H364" s="67" t="s">
        <v>868</v>
      </c>
      <c r="I364" s="67" t="s">
        <v>868</v>
      </c>
      <c r="J364" s="67" t="s">
        <v>868</v>
      </c>
      <c r="K364" s="67" t="s">
        <v>868</v>
      </c>
      <c r="L364" s="68" t="s">
        <v>868</v>
      </c>
      <c r="M364" s="67" t="s">
        <v>868</v>
      </c>
      <c r="N364" s="67" t="s">
        <v>868</v>
      </c>
      <c r="O364" s="67" t="s">
        <v>868</v>
      </c>
      <c r="P364" s="67" t="s">
        <v>868</v>
      </c>
      <c r="Q364" s="67" t="s">
        <v>868</v>
      </c>
      <c r="R364" s="69" t="s">
        <v>1040</v>
      </c>
      <c r="S364" s="67">
        <v>41347</v>
      </c>
      <c r="T364" s="50" t="s">
        <v>1141</v>
      </c>
      <c r="U364" s="70">
        <v>36043542</v>
      </c>
    </row>
    <row r="365" spans="1:21" ht="51" customHeight="1" x14ac:dyDescent="0.2">
      <c r="A365" s="63" t="s">
        <v>876</v>
      </c>
      <c r="B365" s="64" t="s">
        <v>159</v>
      </c>
      <c r="C365" s="92" t="s">
        <v>1138</v>
      </c>
      <c r="D365" s="66">
        <v>30498382</v>
      </c>
      <c r="E365" s="64" t="s">
        <v>155</v>
      </c>
      <c r="F365" s="67">
        <v>41341</v>
      </c>
      <c r="G365" s="67" t="s">
        <v>868</v>
      </c>
      <c r="H365" s="67" t="s">
        <v>868</v>
      </c>
      <c r="I365" s="67" t="s">
        <v>868</v>
      </c>
      <c r="J365" s="67" t="s">
        <v>868</v>
      </c>
      <c r="K365" s="67" t="s">
        <v>868</v>
      </c>
      <c r="L365" s="68" t="s">
        <v>868</v>
      </c>
      <c r="M365" s="67" t="s">
        <v>868</v>
      </c>
      <c r="N365" s="67" t="s">
        <v>868</v>
      </c>
      <c r="O365" s="67" t="s">
        <v>868</v>
      </c>
      <c r="P365" s="67" t="s">
        <v>868</v>
      </c>
      <c r="Q365" s="67" t="s">
        <v>868</v>
      </c>
      <c r="R365" s="69" t="s">
        <v>1041</v>
      </c>
      <c r="S365" s="67">
        <v>41347</v>
      </c>
      <c r="T365" s="50" t="s">
        <v>1139</v>
      </c>
      <c r="U365" s="70">
        <v>30498382</v>
      </c>
    </row>
    <row r="366" spans="1:21" ht="63.75" customHeight="1" x14ac:dyDescent="0.2">
      <c r="A366" s="63" t="s">
        <v>876</v>
      </c>
      <c r="B366" s="64" t="s">
        <v>159</v>
      </c>
      <c r="C366" s="92" t="s">
        <v>1136</v>
      </c>
      <c r="D366" s="66">
        <v>37356864</v>
      </c>
      <c r="E366" s="64" t="s">
        <v>155</v>
      </c>
      <c r="F366" s="67">
        <v>41341</v>
      </c>
      <c r="G366" s="67" t="s">
        <v>868</v>
      </c>
      <c r="H366" s="67" t="s">
        <v>868</v>
      </c>
      <c r="I366" s="67" t="s">
        <v>868</v>
      </c>
      <c r="J366" s="67" t="s">
        <v>868</v>
      </c>
      <c r="K366" s="67" t="s">
        <v>868</v>
      </c>
      <c r="L366" s="68" t="s">
        <v>868</v>
      </c>
      <c r="M366" s="67" t="s">
        <v>868</v>
      </c>
      <c r="N366" s="67" t="s">
        <v>868</v>
      </c>
      <c r="O366" s="67" t="s">
        <v>868</v>
      </c>
      <c r="P366" s="67" t="s">
        <v>868</v>
      </c>
      <c r="Q366" s="67" t="s">
        <v>868</v>
      </c>
      <c r="R366" s="69" t="s">
        <v>1042</v>
      </c>
      <c r="S366" s="67">
        <v>41351</v>
      </c>
      <c r="T366" s="50" t="s">
        <v>1137</v>
      </c>
      <c r="U366" s="70">
        <v>37356864</v>
      </c>
    </row>
    <row r="367" spans="1:21" ht="51" customHeight="1" x14ac:dyDescent="0.2">
      <c r="A367" s="63" t="s">
        <v>876</v>
      </c>
      <c r="B367" s="64" t="s">
        <v>159</v>
      </c>
      <c r="C367" s="58" t="s">
        <v>1144</v>
      </c>
      <c r="D367" s="66">
        <v>10428791</v>
      </c>
      <c r="E367" s="64" t="s">
        <v>155</v>
      </c>
      <c r="F367" s="67">
        <v>41346</v>
      </c>
      <c r="G367" s="67" t="s">
        <v>868</v>
      </c>
      <c r="H367" s="67" t="s">
        <v>868</v>
      </c>
      <c r="I367" s="67" t="s">
        <v>868</v>
      </c>
      <c r="J367" s="67" t="s">
        <v>868</v>
      </c>
      <c r="K367" s="67" t="s">
        <v>868</v>
      </c>
      <c r="L367" s="68" t="s">
        <v>868</v>
      </c>
      <c r="M367" s="67" t="s">
        <v>868</v>
      </c>
      <c r="N367" s="67" t="s">
        <v>868</v>
      </c>
      <c r="O367" s="67" t="s">
        <v>868</v>
      </c>
      <c r="P367" s="67" t="s">
        <v>868</v>
      </c>
      <c r="Q367" s="67" t="s">
        <v>868</v>
      </c>
      <c r="R367" s="69" t="s">
        <v>1050</v>
      </c>
      <c r="S367" s="67">
        <v>41354</v>
      </c>
      <c r="T367" s="50" t="s">
        <v>1145</v>
      </c>
      <c r="U367" s="70">
        <v>10428791</v>
      </c>
    </row>
    <row r="368" spans="1:21" ht="38.25" customHeight="1" x14ac:dyDescent="0.2">
      <c r="A368" s="63" t="s">
        <v>876</v>
      </c>
      <c r="B368" s="64" t="s">
        <v>159</v>
      </c>
      <c r="C368" s="92" t="s">
        <v>1142</v>
      </c>
      <c r="D368" s="66">
        <v>28893204</v>
      </c>
      <c r="E368" s="64" t="s">
        <v>155</v>
      </c>
      <c r="F368" s="67">
        <v>41346</v>
      </c>
      <c r="G368" s="67" t="s">
        <v>868</v>
      </c>
      <c r="H368" s="67" t="s">
        <v>868</v>
      </c>
      <c r="I368" s="67" t="s">
        <v>868</v>
      </c>
      <c r="J368" s="67" t="s">
        <v>868</v>
      </c>
      <c r="K368" s="67" t="s">
        <v>868</v>
      </c>
      <c r="L368" s="68" t="s">
        <v>868</v>
      </c>
      <c r="M368" s="67" t="s">
        <v>868</v>
      </c>
      <c r="N368" s="67" t="s">
        <v>868</v>
      </c>
      <c r="O368" s="67" t="s">
        <v>868</v>
      </c>
      <c r="P368" s="67" t="s">
        <v>868</v>
      </c>
      <c r="Q368" s="67" t="s">
        <v>868</v>
      </c>
      <c r="R368" s="69" t="s">
        <v>1043</v>
      </c>
      <c r="S368" s="67">
        <v>41347</v>
      </c>
      <c r="T368" s="50" t="s">
        <v>1143</v>
      </c>
      <c r="U368" s="70">
        <v>28893204</v>
      </c>
    </row>
    <row r="369" spans="1:21" ht="63.75" customHeight="1" x14ac:dyDescent="0.2">
      <c r="A369" s="63" t="s">
        <v>876</v>
      </c>
      <c r="B369" s="64" t="s">
        <v>159</v>
      </c>
      <c r="C369" s="58" t="s">
        <v>1051</v>
      </c>
      <c r="D369" s="66">
        <v>25682848</v>
      </c>
      <c r="E369" s="64" t="s">
        <v>155</v>
      </c>
      <c r="F369" s="67">
        <v>41346</v>
      </c>
      <c r="G369" s="67" t="s">
        <v>868</v>
      </c>
      <c r="H369" s="67" t="s">
        <v>868</v>
      </c>
      <c r="I369" s="67" t="s">
        <v>868</v>
      </c>
      <c r="J369" s="67" t="s">
        <v>868</v>
      </c>
      <c r="K369" s="67" t="s">
        <v>868</v>
      </c>
      <c r="L369" s="68" t="s">
        <v>868</v>
      </c>
      <c r="M369" s="67" t="s">
        <v>868</v>
      </c>
      <c r="N369" s="67" t="s">
        <v>868</v>
      </c>
      <c r="O369" s="67" t="s">
        <v>868</v>
      </c>
      <c r="P369" s="67" t="s">
        <v>868</v>
      </c>
      <c r="Q369" s="67" t="s">
        <v>868</v>
      </c>
      <c r="R369" s="69" t="s">
        <v>1052</v>
      </c>
      <c r="S369" s="67">
        <v>41347</v>
      </c>
      <c r="T369" s="50" t="s">
        <v>418</v>
      </c>
      <c r="U369" s="70">
        <v>25682848</v>
      </c>
    </row>
    <row r="370" spans="1:21" ht="63.75" customHeight="1" x14ac:dyDescent="0.2">
      <c r="A370" s="63" t="s">
        <v>876</v>
      </c>
      <c r="B370" s="64" t="s">
        <v>159</v>
      </c>
      <c r="C370" s="58" t="s">
        <v>1072</v>
      </c>
      <c r="D370" s="66">
        <v>83281987</v>
      </c>
      <c r="E370" s="64" t="s">
        <v>155</v>
      </c>
      <c r="F370" s="67">
        <v>41347</v>
      </c>
      <c r="G370" s="67" t="s">
        <v>868</v>
      </c>
      <c r="H370" s="67" t="s">
        <v>868</v>
      </c>
      <c r="I370" s="67" t="s">
        <v>868</v>
      </c>
      <c r="J370" s="67" t="s">
        <v>868</v>
      </c>
      <c r="K370" s="67" t="s">
        <v>868</v>
      </c>
      <c r="L370" s="68" t="s">
        <v>868</v>
      </c>
      <c r="M370" s="67" t="s">
        <v>868</v>
      </c>
      <c r="N370" s="67" t="s">
        <v>868</v>
      </c>
      <c r="O370" s="67" t="s">
        <v>868</v>
      </c>
      <c r="P370" s="67" t="s">
        <v>868</v>
      </c>
      <c r="Q370" s="67" t="s">
        <v>868</v>
      </c>
      <c r="R370" s="69" t="s">
        <v>1073</v>
      </c>
      <c r="S370" s="67">
        <v>41380</v>
      </c>
      <c r="T370" s="50" t="s">
        <v>1107</v>
      </c>
      <c r="U370" s="70">
        <v>83281987</v>
      </c>
    </row>
    <row r="371" spans="1:21" ht="25.5" customHeight="1" x14ac:dyDescent="0.2">
      <c r="A371" s="63" t="s">
        <v>876</v>
      </c>
      <c r="B371" s="64" t="s">
        <v>159</v>
      </c>
      <c r="C371" s="58" t="s">
        <v>159</v>
      </c>
      <c r="D371" s="66">
        <v>28893204</v>
      </c>
      <c r="E371" s="64" t="s">
        <v>155</v>
      </c>
      <c r="F371" s="67">
        <v>41348</v>
      </c>
      <c r="G371" s="67" t="s">
        <v>868</v>
      </c>
      <c r="H371" s="67" t="s">
        <v>868</v>
      </c>
      <c r="I371" s="67" t="s">
        <v>868</v>
      </c>
      <c r="J371" s="67" t="s">
        <v>868</v>
      </c>
      <c r="K371" s="67" t="s">
        <v>868</v>
      </c>
      <c r="L371" s="68" t="s">
        <v>868</v>
      </c>
      <c r="M371" s="67" t="s">
        <v>868</v>
      </c>
      <c r="N371" s="67" t="s">
        <v>868</v>
      </c>
      <c r="O371" s="67" t="s">
        <v>868</v>
      </c>
      <c r="P371" s="67" t="s">
        <v>868</v>
      </c>
      <c r="Q371" s="67" t="s">
        <v>868</v>
      </c>
      <c r="R371" s="69" t="s">
        <v>1074</v>
      </c>
      <c r="S371" s="67">
        <v>41348</v>
      </c>
      <c r="T371" s="50" t="s">
        <v>1075</v>
      </c>
      <c r="U371" s="70">
        <v>28893204</v>
      </c>
    </row>
    <row r="372" spans="1:21" ht="51" customHeight="1" x14ac:dyDescent="0.2">
      <c r="A372" s="63" t="s">
        <v>876</v>
      </c>
      <c r="B372" s="64" t="s">
        <v>159</v>
      </c>
      <c r="C372" s="58" t="s">
        <v>1157</v>
      </c>
      <c r="D372" s="66">
        <v>140000000</v>
      </c>
      <c r="E372" s="64" t="s">
        <v>155</v>
      </c>
      <c r="F372" s="67">
        <v>41347</v>
      </c>
      <c r="G372" s="67" t="s">
        <v>868</v>
      </c>
      <c r="H372" s="67" t="s">
        <v>868</v>
      </c>
      <c r="I372" s="67" t="s">
        <v>868</v>
      </c>
      <c r="J372" s="67" t="s">
        <v>868</v>
      </c>
      <c r="K372" s="67" t="s">
        <v>868</v>
      </c>
      <c r="L372" s="68" t="s">
        <v>868</v>
      </c>
      <c r="M372" s="67" t="s">
        <v>868</v>
      </c>
      <c r="N372" s="67" t="s">
        <v>868</v>
      </c>
      <c r="O372" s="67" t="s">
        <v>868</v>
      </c>
      <c r="P372" s="67" t="s">
        <v>868</v>
      </c>
      <c r="Q372" s="67" t="s">
        <v>868</v>
      </c>
      <c r="R372" s="69" t="s">
        <v>1076</v>
      </c>
      <c r="S372" s="67">
        <v>41366</v>
      </c>
      <c r="T372" s="50" t="s">
        <v>1108</v>
      </c>
      <c r="U372" s="70">
        <v>140000000</v>
      </c>
    </row>
    <row r="373" spans="1:21" ht="89.25" x14ac:dyDescent="0.2">
      <c r="A373" s="100" t="s">
        <v>144</v>
      </c>
      <c r="B373" s="86" t="s">
        <v>159</v>
      </c>
      <c r="C373" s="93" t="s">
        <v>865</v>
      </c>
      <c r="D373" s="87">
        <v>331975373</v>
      </c>
      <c r="E373" s="86" t="s">
        <v>155</v>
      </c>
      <c r="F373" s="88">
        <v>41299</v>
      </c>
      <c r="G373" s="88">
        <v>41305</v>
      </c>
      <c r="H373" s="88">
        <v>41319</v>
      </c>
      <c r="I373" s="88" t="s">
        <v>864</v>
      </c>
      <c r="J373" s="88">
        <v>41319</v>
      </c>
      <c r="K373" s="88">
        <v>41330</v>
      </c>
      <c r="L373" s="89">
        <v>0.45833333333333331</v>
      </c>
      <c r="M373" s="88" t="s">
        <v>868</v>
      </c>
      <c r="N373" s="88">
        <v>41332</v>
      </c>
      <c r="O373" s="88">
        <v>41341</v>
      </c>
      <c r="P373" s="88">
        <v>41345</v>
      </c>
      <c r="Q373" s="88" t="s">
        <v>860</v>
      </c>
      <c r="R373" s="90" t="s">
        <v>1036</v>
      </c>
      <c r="S373" s="88">
        <v>41353</v>
      </c>
      <c r="T373" s="91" t="s">
        <v>869</v>
      </c>
      <c r="U373" s="95">
        <v>331912052</v>
      </c>
    </row>
    <row r="374" spans="1:21" ht="89.25" x14ac:dyDescent="0.2">
      <c r="A374" s="100" t="s">
        <v>144</v>
      </c>
      <c r="B374" s="86" t="s">
        <v>159</v>
      </c>
      <c r="C374" s="93" t="s">
        <v>866</v>
      </c>
      <c r="D374" s="87">
        <v>619001199</v>
      </c>
      <c r="E374" s="86" t="s">
        <v>155</v>
      </c>
      <c r="F374" s="88">
        <v>41299</v>
      </c>
      <c r="G374" s="88">
        <v>41305</v>
      </c>
      <c r="H374" s="88">
        <v>41319</v>
      </c>
      <c r="I374" s="88" t="s">
        <v>864</v>
      </c>
      <c r="J374" s="88">
        <v>41319</v>
      </c>
      <c r="K374" s="88">
        <v>41330</v>
      </c>
      <c r="L374" s="89">
        <v>0.45833333333333331</v>
      </c>
      <c r="M374" s="88" t="s">
        <v>868</v>
      </c>
      <c r="N374" s="88">
        <v>41332</v>
      </c>
      <c r="O374" s="88">
        <v>41341</v>
      </c>
      <c r="P374" s="88">
        <v>41345</v>
      </c>
      <c r="Q374" s="88" t="s">
        <v>860</v>
      </c>
      <c r="R374" s="90" t="s">
        <v>1036</v>
      </c>
      <c r="S374" s="88">
        <v>41353</v>
      </c>
      <c r="T374" s="91" t="s">
        <v>869</v>
      </c>
      <c r="U374" s="95">
        <v>618976826</v>
      </c>
    </row>
    <row r="375" spans="1:21" ht="25.5" customHeight="1" x14ac:dyDescent="0.2">
      <c r="A375" s="63" t="s">
        <v>876</v>
      </c>
      <c r="B375" s="64" t="s">
        <v>159</v>
      </c>
      <c r="C375" s="58" t="s">
        <v>1167</v>
      </c>
      <c r="D375" s="66">
        <v>28893204</v>
      </c>
      <c r="E375" s="64" t="s">
        <v>155</v>
      </c>
      <c r="F375" s="67">
        <v>41348</v>
      </c>
      <c r="G375" s="67" t="s">
        <v>868</v>
      </c>
      <c r="H375" s="67" t="s">
        <v>868</v>
      </c>
      <c r="I375" s="67" t="s">
        <v>868</v>
      </c>
      <c r="J375" s="67" t="s">
        <v>868</v>
      </c>
      <c r="K375" s="67" t="s">
        <v>868</v>
      </c>
      <c r="L375" s="68" t="s">
        <v>868</v>
      </c>
      <c r="M375" s="67" t="s">
        <v>868</v>
      </c>
      <c r="N375" s="67" t="s">
        <v>868</v>
      </c>
      <c r="O375" s="67" t="s">
        <v>868</v>
      </c>
      <c r="P375" s="67" t="s">
        <v>868</v>
      </c>
      <c r="Q375" s="67" t="s">
        <v>868</v>
      </c>
      <c r="R375" s="69" t="s">
        <v>1077</v>
      </c>
      <c r="S375" s="67">
        <v>41348</v>
      </c>
      <c r="T375" s="50" t="s">
        <v>1078</v>
      </c>
      <c r="U375" s="70">
        <v>28893204</v>
      </c>
    </row>
    <row r="376" spans="1:21" ht="25.5" customHeight="1" x14ac:dyDescent="0.2">
      <c r="A376" s="63" t="s">
        <v>876</v>
      </c>
      <c r="B376" s="64" t="s">
        <v>159</v>
      </c>
      <c r="C376" s="58" t="s">
        <v>1099</v>
      </c>
      <c r="D376" s="66">
        <v>311761600</v>
      </c>
      <c r="E376" s="64" t="s">
        <v>155</v>
      </c>
      <c r="F376" s="67">
        <v>41351</v>
      </c>
      <c r="G376" s="67" t="s">
        <v>868</v>
      </c>
      <c r="H376" s="67" t="s">
        <v>868</v>
      </c>
      <c r="I376" s="67" t="s">
        <v>868</v>
      </c>
      <c r="J376" s="67" t="s">
        <v>868</v>
      </c>
      <c r="K376" s="67" t="s">
        <v>868</v>
      </c>
      <c r="L376" s="68" t="s">
        <v>868</v>
      </c>
      <c r="M376" s="67" t="s">
        <v>868</v>
      </c>
      <c r="N376" s="67" t="s">
        <v>868</v>
      </c>
      <c r="O376" s="67" t="s">
        <v>868</v>
      </c>
      <c r="P376" s="67" t="s">
        <v>868</v>
      </c>
      <c r="Q376" s="67" t="s">
        <v>868</v>
      </c>
      <c r="R376" s="69" t="s">
        <v>1079</v>
      </c>
      <c r="S376" s="67">
        <v>41354</v>
      </c>
      <c r="T376" s="50" t="s">
        <v>1080</v>
      </c>
      <c r="U376" s="70">
        <v>311761600</v>
      </c>
    </row>
    <row r="377" spans="1:21" ht="38.25" customHeight="1" x14ac:dyDescent="0.2">
      <c r="A377" s="63" t="s">
        <v>876</v>
      </c>
      <c r="B377" s="64" t="s">
        <v>159</v>
      </c>
      <c r="C377" s="58" t="s">
        <v>159</v>
      </c>
      <c r="D377" s="66"/>
      <c r="E377" s="64" t="s">
        <v>155</v>
      </c>
      <c r="F377" s="67">
        <v>41354</v>
      </c>
      <c r="G377" s="67" t="s">
        <v>868</v>
      </c>
      <c r="H377" s="67" t="s">
        <v>868</v>
      </c>
      <c r="I377" s="67" t="s">
        <v>868</v>
      </c>
      <c r="J377" s="67" t="s">
        <v>868</v>
      </c>
      <c r="K377" s="67" t="s">
        <v>868</v>
      </c>
      <c r="L377" s="68" t="s">
        <v>868</v>
      </c>
      <c r="M377" s="67" t="s">
        <v>868</v>
      </c>
      <c r="N377" s="67" t="s">
        <v>868</v>
      </c>
      <c r="O377" s="67" t="s">
        <v>868</v>
      </c>
      <c r="P377" s="67" t="s">
        <v>868</v>
      </c>
      <c r="Q377" s="67" t="s">
        <v>868</v>
      </c>
      <c r="R377" s="69" t="s">
        <v>1081</v>
      </c>
      <c r="S377" s="67">
        <v>41359</v>
      </c>
      <c r="T377" s="50" t="s">
        <v>1083</v>
      </c>
      <c r="U377" s="70"/>
    </row>
    <row r="378" spans="1:21" ht="153" customHeight="1" x14ac:dyDescent="0.2">
      <c r="A378" s="63" t="s">
        <v>876</v>
      </c>
      <c r="B378" s="64" t="s">
        <v>159</v>
      </c>
      <c r="C378" s="58" t="s">
        <v>159</v>
      </c>
      <c r="D378" s="66"/>
      <c r="E378" s="64" t="s">
        <v>155</v>
      </c>
      <c r="F378" s="67">
        <v>41354</v>
      </c>
      <c r="G378" s="67" t="s">
        <v>868</v>
      </c>
      <c r="H378" s="67" t="s">
        <v>868</v>
      </c>
      <c r="I378" s="67" t="s">
        <v>868</v>
      </c>
      <c r="J378" s="67" t="s">
        <v>868</v>
      </c>
      <c r="K378" s="67" t="s">
        <v>868</v>
      </c>
      <c r="L378" s="68" t="s">
        <v>868</v>
      </c>
      <c r="M378" s="67" t="s">
        <v>868</v>
      </c>
      <c r="N378" s="67" t="s">
        <v>868</v>
      </c>
      <c r="O378" s="67" t="s">
        <v>868</v>
      </c>
      <c r="P378" s="67" t="s">
        <v>868</v>
      </c>
      <c r="Q378" s="67" t="s">
        <v>868</v>
      </c>
      <c r="R378" s="69" t="s">
        <v>1082</v>
      </c>
      <c r="S378" s="67">
        <v>41359</v>
      </c>
      <c r="T378" s="50" t="s">
        <v>1084</v>
      </c>
      <c r="U378" s="70"/>
    </row>
    <row r="379" spans="1:21" ht="38.25" customHeight="1" x14ac:dyDescent="0.2">
      <c r="A379" s="63" t="s">
        <v>875</v>
      </c>
      <c r="B379" s="64" t="s">
        <v>159</v>
      </c>
      <c r="C379" s="92" t="s">
        <v>877</v>
      </c>
      <c r="D379" s="66">
        <v>30000000</v>
      </c>
      <c r="E379" s="64" t="s">
        <v>155</v>
      </c>
      <c r="F379" s="67">
        <v>41320</v>
      </c>
      <c r="G379" s="67">
        <v>41326</v>
      </c>
      <c r="H379" s="67">
        <v>41333</v>
      </c>
      <c r="I379" s="67" t="s">
        <v>878</v>
      </c>
      <c r="J379" s="67">
        <v>41333</v>
      </c>
      <c r="K379" s="67">
        <v>41347</v>
      </c>
      <c r="L379" s="68">
        <v>0.375</v>
      </c>
      <c r="M379" s="67" t="s">
        <v>868</v>
      </c>
      <c r="N379" s="67">
        <v>41352</v>
      </c>
      <c r="O379" s="67" t="s">
        <v>868</v>
      </c>
      <c r="P379" s="67">
        <v>41367</v>
      </c>
      <c r="Q379" s="67" t="s">
        <v>1045</v>
      </c>
      <c r="R379" s="69" t="s">
        <v>1046</v>
      </c>
      <c r="S379" s="67">
        <v>41367</v>
      </c>
      <c r="T379" s="50" t="s">
        <v>1054</v>
      </c>
      <c r="U379" s="70">
        <v>30000000</v>
      </c>
    </row>
    <row r="380" spans="1:21" ht="89.25" x14ac:dyDescent="0.2">
      <c r="A380" s="97" t="s">
        <v>144</v>
      </c>
      <c r="B380" s="86" t="s">
        <v>159</v>
      </c>
      <c r="C380" s="93" t="s">
        <v>867</v>
      </c>
      <c r="D380" s="87">
        <v>45753400</v>
      </c>
      <c r="E380" s="86" t="s">
        <v>155</v>
      </c>
      <c r="F380" s="88">
        <v>41299</v>
      </c>
      <c r="G380" s="88">
        <v>41305</v>
      </c>
      <c r="H380" s="88">
        <v>41319</v>
      </c>
      <c r="I380" s="88" t="s">
        <v>864</v>
      </c>
      <c r="J380" s="88">
        <v>41319</v>
      </c>
      <c r="K380" s="88">
        <v>41330</v>
      </c>
      <c r="L380" s="89">
        <v>0.45833333333333331</v>
      </c>
      <c r="M380" s="88" t="s">
        <v>868</v>
      </c>
      <c r="N380" s="88">
        <v>41332</v>
      </c>
      <c r="O380" s="88">
        <v>41341</v>
      </c>
      <c r="P380" s="88">
        <v>41345</v>
      </c>
      <c r="Q380" s="88" t="s">
        <v>860</v>
      </c>
      <c r="R380" s="90" t="s">
        <v>1178</v>
      </c>
      <c r="S380" s="88">
        <v>41365</v>
      </c>
      <c r="T380" s="91" t="s">
        <v>870</v>
      </c>
      <c r="U380" s="95">
        <v>24052787</v>
      </c>
    </row>
    <row r="381" spans="1:21" ht="76.5" x14ac:dyDescent="0.2">
      <c r="A381" s="63" t="s">
        <v>875</v>
      </c>
      <c r="B381" s="64" t="s">
        <v>1166</v>
      </c>
      <c r="C381" s="92" t="s">
        <v>879</v>
      </c>
      <c r="D381" s="66">
        <v>73000000</v>
      </c>
      <c r="E381" s="64" t="s">
        <v>155</v>
      </c>
      <c r="F381" s="67">
        <v>41323</v>
      </c>
      <c r="G381" s="67">
        <v>41327</v>
      </c>
      <c r="H381" s="67">
        <v>41333</v>
      </c>
      <c r="I381" s="67" t="s">
        <v>1055</v>
      </c>
      <c r="J381" s="67">
        <v>41333</v>
      </c>
      <c r="K381" s="67">
        <v>41347</v>
      </c>
      <c r="L381" s="68">
        <v>0.41666666666666669</v>
      </c>
      <c r="M381" s="67" t="s">
        <v>868</v>
      </c>
      <c r="N381" s="67">
        <v>41352</v>
      </c>
      <c r="O381" s="67" t="s">
        <v>868</v>
      </c>
      <c r="P381" s="67">
        <v>41367</v>
      </c>
      <c r="Q381" s="67" t="s">
        <v>1056</v>
      </c>
      <c r="R381" s="69" t="s">
        <v>1058</v>
      </c>
      <c r="S381" s="67">
        <v>41367</v>
      </c>
      <c r="T381" s="50" t="s">
        <v>1057</v>
      </c>
      <c r="U381" s="70">
        <v>70180000</v>
      </c>
    </row>
    <row r="382" spans="1:21" ht="51" customHeight="1" x14ac:dyDescent="0.2">
      <c r="A382" s="63" t="s">
        <v>1021</v>
      </c>
      <c r="B382" s="64" t="s">
        <v>1166</v>
      </c>
      <c r="C382" s="92" t="s">
        <v>892</v>
      </c>
      <c r="D382" s="66">
        <v>400000000</v>
      </c>
      <c r="E382" s="64" t="s">
        <v>155</v>
      </c>
      <c r="F382" s="67">
        <v>41325</v>
      </c>
      <c r="G382" s="67">
        <v>41327</v>
      </c>
      <c r="H382" s="67">
        <v>41337</v>
      </c>
      <c r="I382" s="67" t="s">
        <v>893</v>
      </c>
      <c r="J382" s="67">
        <v>41337</v>
      </c>
      <c r="K382" s="67">
        <v>41351</v>
      </c>
      <c r="L382" s="68">
        <v>0.41666666666666669</v>
      </c>
      <c r="M382" s="67" t="s">
        <v>868</v>
      </c>
      <c r="N382" s="67">
        <v>41354</v>
      </c>
      <c r="O382" s="67" t="s">
        <v>868</v>
      </c>
      <c r="P382" s="67">
        <v>41373</v>
      </c>
      <c r="Q382" s="67" t="s">
        <v>1059</v>
      </c>
      <c r="R382" s="69" t="s">
        <v>1061</v>
      </c>
      <c r="S382" s="67">
        <v>41376</v>
      </c>
      <c r="T382" s="50" t="s">
        <v>1060</v>
      </c>
      <c r="U382" s="70">
        <v>400000000</v>
      </c>
    </row>
    <row r="383" spans="1:21" ht="25.5" x14ac:dyDescent="0.2">
      <c r="A383" s="63" t="s">
        <v>876</v>
      </c>
      <c r="B383" s="64" t="s">
        <v>1166</v>
      </c>
      <c r="C383" s="58" t="s">
        <v>1161</v>
      </c>
      <c r="D383" s="66">
        <v>4802400</v>
      </c>
      <c r="E383" s="64" t="s">
        <v>155</v>
      </c>
      <c r="F383" s="67">
        <v>41352</v>
      </c>
      <c r="G383" s="67" t="s">
        <v>868</v>
      </c>
      <c r="H383" s="67" t="s">
        <v>868</v>
      </c>
      <c r="I383" s="67" t="s">
        <v>868</v>
      </c>
      <c r="J383" s="67" t="s">
        <v>868</v>
      </c>
      <c r="K383" s="67" t="s">
        <v>868</v>
      </c>
      <c r="L383" s="67" t="s">
        <v>868</v>
      </c>
      <c r="M383" s="67" t="s">
        <v>868</v>
      </c>
      <c r="N383" s="67" t="s">
        <v>868</v>
      </c>
      <c r="O383" s="67" t="s">
        <v>868</v>
      </c>
      <c r="P383" s="67" t="s">
        <v>868</v>
      </c>
      <c r="Q383" s="67" t="s">
        <v>1162</v>
      </c>
      <c r="R383" s="69" t="s">
        <v>1163</v>
      </c>
      <c r="S383" s="67">
        <v>41383</v>
      </c>
      <c r="T383" s="50" t="s">
        <v>1164</v>
      </c>
      <c r="U383" s="70">
        <v>4802400</v>
      </c>
    </row>
    <row r="384" spans="1:21" ht="38.25" x14ac:dyDescent="0.2">
      <c r="A384" s="63" t="s">
        <v>1021</v>
      </c>
      <c r="B384" s="64" t="s">
        <v>1166</v>
      </c>
      <c r="C384" s="92" t="s">
        <v>881</v>
      </c>
      <c r="D384" s="66">
        <v>57000000</v>
      </c>
      <c r="E384" s="64" t="s">
        <v>155</v>
      </c>
      <c r="F384" s="67">
        <v>41333</v>
      </c>
      <c r="G384" s="67">
        <v>41333</v>
      </c>
      <c r="H384" s="67">
        <v>41340</v>
      </c>
      <c r="I384" s="67" t="s">
        <v>895</v>
      </c>
      <c r="J384" s="67">
        <v>41340</v>
      </c>
      <c r="K384" s="67">
        <v>41352</v>
      </c>
      <c r="L384" s="68">
        <v>0.39583333333333331</v>
      </c>
      <c r="M384" s="67">
        <v>41373</v>
      </c>
      <c r="N384" s="67">
        <v>41365</v>
      </c>
      <c r="O384" s="67" t="s">
        <v>868</v>
      </c>
      <c r="P384" s="67">
        <v>41382</v>
      </c>
      <c r="Q384" s="67" t="s">
        <v>1101</v>
      </c>
      <c r="R384" s="69" t="s">
        <v>1103</v>
      </c>
      <c r="S384" s="67">
        <v>41383</v>
      </c>
      <c r="T384" s="50" t="s">
        <v>1104</v>
      </c>
      <c r="U384" s="70">
        <v>57000000</v>
      </c>
    </row>
    <row r="385" spans="1:21" ht="51" x14ac:dyDescent="0.2">
      <c r="A385" s="63" t="s">
        <v>876</v>
      </c>
      <c r="B385" s="64" t="s">
        <v>1166</v>
      </c>
      <c r="C385" s="58" t="s">
        <v>1109</v>
      </c>
      <c r="D385" s="66">
        <v>1966200000</v>
      </c>
      <c r="E385" s="64" t="s">
        <v>921</v>
      </c>
      <c r="F385" s="67">
        <v>41345</v>
      </c>
      <c r="G385" s="67" t="s">
        <v>868</v>
      </c>
      <c r="H385" s="67" t="s">
        <v>868</v>
      </c>
      <c r="I385" s="67" t="s">
        <v>868</v>
      </c>
      <c r="J385" s="67" t="s">
        <v>868</v>
      </c>
      <c r="K385" s="67" t="s">
        <v>868</v>
      </c>
      <c r="L385" s="68" t="s">
        <v>868</v>
      </c>
      <c r="M385" s="67" t="s">
        <v>868</v>
      </c>
      <c r="N385" s="67" t="s">
        <v>868</v>
      </c>
      <c r="O385" s="67" t="s">
        <v>868</v>
      </c>
      <c r="P385" s="67" t="s">
        <v>868</v>
      </c>
      <c r="Q385" s="67" t="s">
        <v>868</v>
      </c>
      <c r="R385" s="69" t="s">
        <v>1149</v>
      </c>
      <c r="S385" s="67"/>
      <c r="T385" s="50" t="s">
        <v>1150</v>
      </c>
      <c r="U385" s="70">
        <v>1966200000</v>
      </c>
    </row>
    <row r="386" spans="1:21" ht="25.5" customHeight="1" x14ac:dyDescent="0.2">
      <c r="A386" s="63" t="s">
        <v>876</v>
      </c>
      <c r="B386" s="64" t="s">
        <v>159</v>
      </c>
      <c r="C386" s="58" t="s">
        <v>1171</v>
      </c>
      <c r="D386" s="66">
        <v>26879471</v>
      </c>
      <c r="E386" s="64" t="s">
        <v>155</v>
      </c>
      <c r="F386" s="67">
        <v>41326</v>
      </c>
      <c r="G386" s="67" t="s">
        <v>868</v>
      </c>
      <c r="H386" s="67" t="s">
        <v>868</v>
      </c>
      <c r="I386" s="67" t="s">
        <v>868</v>
      </c>
      <c r="J386" s="67" t="s">
        <v>868</v>
      </c>
      <c r="K386" s="67" t="s">
        <v>868</v>
      </c>
      <c r="L386" s="68" t="s">
        <v>868</v>
      </c>
      <c r="M386" s="67" t="s">
        <v>868</v>
      </c>
      <c r="N386" s="67" t="s">
        <v>868</v>
      </c>
      <c r="O386" s="67" t="s">
        <v>868</v>
      </c>
      <c r="P386" s="67" t="s">
        <v>868</v>
      </c>
      <c r="Q386" s="67" t="s">
        <v>868</v>
      </c>
      <c r="R386" s="69" t="s">
        <v>1172</v>
      </c>
      <c r="S386" s="67">
        <v>41388</v>
      </c>
      <c r="T386" s="50" t="s">
        <v>1173</v>
      </c>
      <c r="U386" s="70">
        <v>26879471</v>
      </c>
    </row>
    <row r="387" spans="1:21" ht="25.5" customHeight="1" x14ac:dyDescent="0.2">
      <c r="A387" s="63" t="s">
        <v>144</v>
      </c>
      <c r="B387" s="64" t="s">
        <v>1166</v>
      </c>
      <c r="C387" s="92" t="s">
        <v>871</v>
      </c>
      <c r="D387" s="66">
        <v>573192640</v>
      </c>
      <c r="E387" s="64" t="s">
        <v>155</v>
      </c>
      <c r="F387" s="67">
        <v>41325</v>
      </c>
      <c r="G387" s="67">
        <v>41326</v>
      </c>
      <c r="H387" s="67">
        <v>41341</v>
      </c>
      <c r="I387" s="67" t="s">
        <v>872</v>
      </c>
      <c r="J387" s="67">
        <v>41341</v>
      </c>
      <c r="K387" s="67">
        <v>41365</v>
      </c>
      <c r="L387" s="68">
        <v>0.41666666666666669</v>
      </c>
      <c r="M387" s="67" t="s">
        <v>868</v>
      </c>
      <c r="N387" s="67">
        <v>41373</v>
      </c>
      <c r="O387" s="67">
        <v>41383</v>
      </c>
      <c r="P387" s="67">
        <v>41383</v>
      </c>
      <c r="Q387" s="67" t="s">
        <v>1154</v>
      </c>
      <c r="R387" s="69" t="s">
        <v>1155</v>
      </c>
      <c r="S387" s="67">
        <v>41389</v>
      </c>
      <c r="T387" s="50" t="s">
        <v>1156</v>
      </c>
      <c r="U387" s="70">
        <v>573192640</v>
      </c>
    </row>
    <row r="388" spans="1:21" ht="63.75" x14ac:dyDescent="0.2">
      <c r="A388" s="63" t="s">
        <v>875</v>
      </c>
      <c r="B388" s="64" t="s">
        <v>1166</v>
      </c>
      <c r="C388" s="92" t="s">
        <v>882</v>
      </c>
      <c r="D388" s="66">
        <v>245600000</v>
      </c>
      <c r="E388" s="64" t="s">
        <v>155</v>
      </c>
      <c r="F388" s="67">
        <v>41333</v>
      </c>
      <c r="G388" s="67">
        <v>41352</v>
      </c>
      <c r="H388" s="67">
        <v>41366</v>
      </c>
      <c r="I388" s="67" t="s">
        <v>1069</v>
      </c>
      <c r="J388" s="67">
        <v>41366</v>
      </c>
      <c r="K388" s="67">
        <v>41376</v>
      </c>
      <c r="L388" s="68">
        <v>0.41666666666666669</v>
      </c>
      <c r="M388" s="67" t="s">
        <v>868</v>
      </c>
      <c r="N388" s="67">
        <v>41381</v>
      </c>
      <c r="O388" s="67" t="s">
        <v>868</v>
      </c>
      <c r="P388" s="67">
        <v>41389</v>
      </c>
      <c r="Q388" s="67" t="s">
        <v>1105</v>
      </c>
      <c r="R388" s="69" t="s">
        <v>1146</v>
      </c>
      <c r="S388" s="67">
        <v>41389</v>
      </c>
      <c r="T388" s="50" t="s">
        <v>1106</v>
      </c>
      <c r="U388" s="70">
        <v>179406262</v>
      </c>
    </row>
    <row r="389" spans="1:21" ht="51" x14ac:dyDescent="0.2">
      <c r="A389" s="63" t="s">
        <v>144</v>
      </c>
      <c r="B389" s="64" t="s">
        <v>159</v>
      </c>
      <c r="C389" s="92" t="s">
        <v>894</v>
      </c>
      <c r="D389" s="66">
        <v>272000000</v>
      </c>
      <c r="E389" s="64" t="s">
        <v>155</v>
      </c>
      <c r="F389" s="67">
        <v>41334</v>
      </c>
      <c r="G389" s="67">
        <v>41337</v>
      </c>
      <c r="H389" s="67">
        <v>41352</v>
      </c>
      <c r="I389" s="67" t="s">
        <v>1022</v>
      </c>
      <c r="J389" s="67">
        <v>41352</v>
      </c>
      <c r="K389" s="67">
        <v>41373</v>
      </c>
      <c r="L389" s="68">
        <v>0.41666666666666669</v>
      </c>
      <c r="M389" s="67" t="s">
        <v>868</v>
      </c>
      <c r="N389" s="67">
        <v>41376</v>
      </c>
      <c r="O389" s="67">
        <v>41393</v>
      </c>
      <c r="P389" s="67">
        <v>41409</v>
      </c>
      <c r="Q389" s="67" t="s">
        <v>1121</v>
      </c>
      <c r="R389" s="69" t="s">
        <v>1123</v>
      </c>
      <c r="S389" s="67"/>
      <c r="T389" s="50" t="s">
        <v>1122</v>
      </c>
      <c r="U389" s="70">
        <v>262479000</v>
      </c>
    </row>
    <row r="390" spans="1:21" ht="140.25" customHeight="1" x14ac:dyDescent="0.2">
      <c r="A390" s="63" t="s">
        <v>875</v>
      </c>
      <c r="B390" s="64" t="s">
        <v>159</v>
      </c>
      <c r="C390" s="58" t="s">
        <v>1039</v>
      </c>
      <c r="D390" s="66">
        <v>93365791</v>
      </c>
      <c r="E390" s="64" t="s">
        <v>155</v>
      </c>
      <c r="F390" s="67">
        <v>41344</v>
      </c>
      <c r="G390" s="67">
        <v>41372</v>
      </c>
      <c r="H390" s="67">
        <v>41380</v>
      </c>
      <c r="I390" s="67" t="s">
        <v>1110</v>
      </c>
      <c r="J390" s="67">
        <v>41380</v>
      </c>
      <c r="K390" s="67">
        <v>41393</v>
      </c>
      <c r="L390" s="68">
        <v>0.41666666666666669</v>
      </c>
      <c r="M390" s="67" t="s">
        <v>868</v>
      </c>
      <c r="N390" s="67">
        <v>41397</v>
      </c>
      <c r="O390" s="67" t="s">
        <v>868</v>
      </c>
      <c r="P390" s="67">
        <v>41403</v>
      </c>
      <c r="Q390" s="67" t="s">
        <v>1152</v>
      </c>
      <c r="R390" s="69" t="s">
        <v>1153</v>
      </c>
      <c r="S390" s="67">
        <v>41404</v>
      </c>
      <c r="T390" s="50" t="s">
        <v>1151</v>
      </c>
      <c r="U390" s="70">
        <v>93365791</v>
      </c>
    </row>
    <row r="391" spans="1:21" ht="25.5" customHeight="1" x14ac:dyDescent="0.2">
      <c r="A391" s="63" t="s">
        <v>883</v>
      </c>
      <c r="B391" s="64" t="s">
        <v>1166</v>
      </c>
      <c r="C391" s="92" t="s">
        <v>906</v>
      </c>
      <c r="D391" s="66">
        <v>20000000</v>
      </c>
      <c r="E391" s="64" t="s">
        <v>155</v>
      </c>
      <c r="F391" s="67">
        <v>41310</v>
      </c>
      <c r="G391" s="67" t="s">
        <v>868</v>
      </c>
      <c r="H391" s="67" t="s">
        <v>868</v>
      </c>
      <c r="I391" s="67" t="s">
        <v>868</v>
      </c>
      <c r="J391" s="67">
        <v>41310</v>
      </c>
      <c r="K391" s="67">
        <v>41312</v>
      </c>
      <c r="L391" s="68">
        <v>0.45833333333333331</v>
      </c>
      <c r="M391" s="67" t="s">
        <v>868</v>
      </c>
      <c r="N391" s="67">
        <v>41312</v>
      </c>
      <c r="O391" s="67" t="s">
        <v>868</v>
      </c>
      <c r="P391" s="67">
        <v>41319</v>
      </c>
      <c r="Q391" s="67" t="s">
        <v>907</v>
      </c>
      <c r="R391" s="67" t="s">
        <v>907</v>
      </c>
      <c r="S391" s="67">
        <v>41316</v>
      </c>
      <c r="T391" s="50" t="s">
        <v>908</v>
      </c>
      <c r="U391" s="70">
        <v>20000000</v>
      </c>
    </row>
    <row r="392" spans="1:21" ht="25.5" customHeight="1" x14ac:dyDescent="0.2">
      <c r="A392" s="63" t="s">
        <v>883</v>
      </c>
      <c r="B392" s="64" t="s">
        <v>891</v>
      </c>
      <c r="C392" s="92" t="s">
        <v>904</v>
      </c>
      <c r="D392" s="66">
        <v>24824000</v>
      </c>
      <c r="E392" s="64" t="s">
        <v>155</v>
      </c>
      <c r="F392" s="67">
        <v>41304</v>
      </c>
      <c r="G392" s="67" t="s">
        <v>868</v>
      </c>
      <c r="H392" s="67" t="s">
        <v>868</v>
      </c>
      <c r="I392" s="67" t="s">
        <v>868</v>
      </c>
      <c r="J392" s="67">
        <v>41312</v>
      </c>
      <c r="K392" s="67">
        <v>41319</v>
      </c>
      <c r="L392" s="68">
        <v>0.41666666666666669</v>
      </c>
      <c r="M392" s="67" t="s">
        <v>868</v>
      </c>
      <c r="N392" s="67">
        <v>41323</v>
      </c>
      <c r="O392" s="67" t="s">
        <v>868</v>
      </c>
      <c r="P392" s="67">
        <v>41332</v>
      </c>
      <c r="Q392" s="67" t="s">
        <v>905</v>
      </c>
      <c r="R392" s="67" t="s">
        <v>905</v>
      </c>
      <c r="S392" s="67">
        <v>41332</v>
      </c>
      <c r="T392" s="50" t="s">
        <v>910</v>
      </c>
      <c r="U392" s="70">
        <v>19261000</v>
      </c>
    </row>
    <row r="393" spans="1:21" ht="25.5" x14ac:dyDescent="0.2">
      <c r="A393" s="63" t="s">
        <v>883</v>
      </c>
      <c r="B393" s="64" t="s">
        <v>159</v>
      </c>
      <c r="C393" s="92" t="s">
        <v>902</v>
      </c>
      <c r="D393" s="66">
        <v>25000000</v>
      </c>
      <c r="E393" s="64" t="s">
        <v>155</v>
      </c>
      <c r="F393" s="67">
        <v>41323</v>
      </c>
      <c r="G393" s="67" t="s">
        <v>868</v>
      </c>
      <c r="H393" s="67" t="s">
        <v>868</v>
      </c>
      <c r="I393" s="67" t="s">
        <v>868</v>
      </c>
      <c r="J393" s="67">
        <v>41323</v>
      </c>
      <c r="K393" s="67">
        <v>41326</v>
      </c>
      <c r="L393" s="68">
        <v>0.41666666666666669</v>
      </c>
      <c r="M393" s="67" t="s">
        <v>868</v>
      </c>
      <c r="N393" s="67">
        <v>41330</v>
      </c>
      <c r="O393" s="67" t="s">
        <v>868</v>
      </c>
      <c r="P393" s="67">
        <v>41337</v>
      </c>
      <c r="Q393" s="67" t="s">
        <v>903</v>
      </c>
      <c r="R393" s="67" t="s">
        <v>903</v>
      </c>
      <c r="S393" s="67">
        <v>41337</v>
      </c>
      <c r="T393" s="50" t="s">
        <v>911</v>
      </c>
      <c r="U393" s="70">
        <v>25000000</v>
      </c>
    </row>
    <row r="394" spans="1:21" ht="25.5" customHeight="1" x14ac:dyDescent="0.2">
      <c r="A394" s="63" t="s">
        <v>883</v>
      </c>
      <c r="B394" s="64" t="s">
        <v>159</v>
      </c>
      <c r="C394" s="92" t="s">
        <v>897</v>
      </c>
      <c r="D394" s="66">
        <v>4500000</v>
      </c>
      <c r="E394" s="64" t="s">
        <v>155</v>
      </c>
      <c r="F394" s="67">
        <v>41319</v>
      </c>
      <c r="G394" s="67" t="s">
        <v>868</v>
      </c>
      <c r="H394" s="67" t="s">
        <v>868</v>
      </c>
      <c r="I394" s="67" t="s">
        <v>868</v>
      </c>
      <c r="J394" s="67">
        <v>41327</v>
      </c>
      <c r="K394" s="67">
        <v>41333</v>
      </c>
      <c r="L394" s="68">
        <v>0.45833333333333331</v>
      </c>
      <c r="M394" s="67" t="s">
        <v>868</v>
      </c>
      <c r="N394" s="67">
        <v>41337</v>
      </c>
      <c r="O394" s="67" t="s">
        <v>868</v>
      </c>
      <c r="P394" s="67">
        <v>41345</v>
      </c>
      <c r="Q394" s="67" t="s">
        <v>898</v>
      </c>
      <c r="R394" s="67" t="s">
        <v>898</v>
      </c>
      <c r="S394" s="67">
        <v>41345</v>
      </c>
      <c r="T394" s="50" t="s">
        <v>899</v>
      </c>
      <c r="U394" s="70">
        <v>2000000</v>
      </c>
    </row>
    <row r="395" spans="1:21" ht="25.5" x14ac:dyDescent="0.2">
      <c r="A395" s="63" t="s">
        <v>883</v>
      </c>
      <c r="B395" s="64" t="s">
        <v>1166</v>
      </c>
      <c r="C395" s="92" t="s">
        <v>1091</v>
      </c>
      <c r="D395" s="66">
        <v>26000000</v>
      </c>
      <c r="E395" s="64" t="s">
        <v>155</v>
      </c>
      <c r="F395" s="67">
        <v>41325</v>
      </c>
      <c r="G395" s="67" t="s">
        <v>868</v>
      </c>
      <c r="H395" s="67" t="s">
        <v>868</v>
      </c>
      <c r="I395" s="67" t="s">
        <v>868</v>
      </c>
      <c r="J395" s="67">
        <v>41327</v>
      </c>
      <c r="K395" s="67">
        <v>41333</v>
      </c>
      <c r="L395" s="68">
        <v>0.41666666666666669</v>
      </c>
      <c r="M395" s="67" t="s">
        <v>868</v>
      </c>
      <c r="N395" s="67">
        <v>41337</v>
      </c>
      <c r="O395" s="67" t="s">
        <v>868</v>
      </c>
      <c r="P395" s="67">
        <v>41346</v>
      </c>
      <c r="Q395" s="67" t="s">
        <v>1062</v>
      </c>
      <c r="R395" s="67" t="s">
        <v>1062</v>
      </c>
      <c r="S395" s="67">
        <v>41346</v>
      </c>
      <c r="T395" s="50"/>
      <c r="U395" s="70"/>
    </row>
    <row r="396" spans="1:21" ht="25.5" customHeight="1" x14ac:dyDescent="0.2">
      <c r="A396" s="63" t="s">
        <v>883</v>
      </c>
      <c r="B396" s="64" t="s">
        <v>1166</v>
      </c>
      <c r="C396" s="92" t="s">
        <v>900</v>
      </c>
      <c r="D396" s="66">
        <v>26000000</v>
      </c>
      <c r="E396" s="64" t="s">
        <v>155</v>
      </c>
      <c r="F396" s="67">
        <v>41325</v>
      </c>
      <c r="G396" s="67" t="s">
        <v>868</v>
      </c>
      <c r="H396" s="67" t="s">
        <v>868</v>
      </c>
      <c r="I396" s="67" t="s">
        <v>868</v>
      </c>
      <c r="J396" s="67">
        <v>41332</v>
      </c>
      <c r="K396" s="67">
        <v>41339</v>
      </c>
      <c r="L396" s="68">
        <v>0.41666666666666669</v>
      </c>
      <c r="M396" s="67" t="s">
        <v>868</v>
      </c>
      <c r="N396" s="67">
        <v>41341</v>
      </c>
      <c r="O396" s="67" t="s">
        <v>868</v>
      </c>
      <c r="P396" s="67">
        <v>41354</v>
      </c>
      <c r="Q396" s="67" t="s">
        <v>1063</v>
      </c>
      <c r="R396" s="67" t="s">
        <v>1063</v>
      </c>
      <c r="S396" s="67">
        <v>41354</v>
      </c>
      <c r="T396" s="50" t="s">
        <v>1064</v>
      </c>
      <c r="U396" s="70">
        <v>26000000</v>
      </c>
    </row>
    <row r="397" spans="1:21" ht="25.5" x14ac:dyDescent="0.2">
      <c r="A397" s="63" t="s">
        <v>883</v>
      </c>
      <c r="B397" s="64" t="s">
        <v>1166</v>
      </c>
      <c r="C397" s="92" t="s">
        <v>901</v>
      </c>
      <c r="D397" s="66">
        <v>26000000</v>
      </c>
      <c r="E397" s="64" t="s">
        <v>155</v>
      </c>
      <c r="F397" s="67">
        <v>41325</v>
      </c>
      <c r="G397" s="67" t="s">
        <v>868</v>
      </c>
      <c r="H397" s="67" t="s">
        <v>868</v>
      </c>
      <c r="I397" s="67" t="s">
        <v>868</v>
      </c>
      <c r="J397" s="67">
        <v>41332</v>
      </c>
      <c r="K397" s="67">
        <v>41339</v>
      </c>
      <c r="L397" s="68">
        <v>0.41666666666666669</v>
      </c>
      <c r="M397" s="67" t="s">
        <v>868</v>
      </c>
      <c r="N397" s="67">
        <v>41341</v>
      </c>
      <c r="O397" s="67" t="s">
        <v>868</v>
      </c>
      <c r="P397" s="67">
        <v>41353</v>
      </c>
      <c r="Q397" s="67" t="s">
        <v>1065</v>
      </c>
      <c r="R397" s="67" t="s">
        <v>1065</v>
      </c>
      <c r="S397" s="67">
        <v>41353</v>
      </c>
      <c r="T397" s="50" t="s">
        <v>1066</v>
      </c>
      <c r="U397" s="70">
        <v>26000000</v>
      </c>
    </row>
    <row r="398" spans="1:21" ht="25.5" customHeight="1" x14ac:dyDescent="0.2">
      <c r="A398" s="63" t="s">
        <v>883</v>
      </c>
      <c r="B398" s="64" t="s">
        <v>159</v>
      </c>
      <c r="C398" s="58" t="s">
        <v>1049</v>
      </c>
      <c r="D398" s="66">
        <v>3700000</v>
      </c>
      <c r="E398" s="64" t="s">
        <v>155</v>
      </c>
      <c r="F398" s="67">
        <v>41347</v>
      </c>
      <c r="G398" s="67" t="s">
        <v>868</v>
      </c>
      <c r="H398" s="67" t="s">
        <v>868</v>
      </c>
      <c r="I398" s="67" t="s">
        <v>868</v>
      </c>
      <c r="J398" s="67">
        <v>41348</v>
      </c>
      <c r="K398" s="67">
        <v>41353</v>
      </c>
      <c r="L398" s="68">
        <v>0.45833333333333331</v>
      </c>
      <c r="M398" s="67" t="s">
        <v>868</v>
      </c>
      <c r="N398" s="67">
        <v>41366</v>
      </c>
      <c r="O398" s="67" t="s">
        <v>868</v>
      </c>
      <c r="P398" s="67">
        <v>41367</v>
      </c>
      <c r="Q398" s="67" t="s">
        <v>1067</v>
      </c>
      <c r="R398" s="67" t="s">
        <v>1067</v>
      </c>
      <c r="S398" s="67">
        <v>41367</v>
      </c>
      <c r="T398" s="50" t="s">
        <v>1068</v>
      </c>
      <c r="U398" s="70">
        <v>3230000</v>
      </c>
    </row>
    <row r="399" spans="1:21" ht="25.5" customHeight="1" x14ac:dyDescent="0.2">
      <c r="A399" s="63" t="s">
        <v>883</v>
      </c>
      <c r="B399" s="64" t="s">
        <v>1166</v>
      </c>
      <c r="C399" s="92" t="s">
        <v>1112</v>
      </c>
      <c r="D399" s="66">
        <v>9000000</v>
      </c>
      <c r="E399" s="64" t="s">
        <v>155</v>
      </c>
      <c r="F399" s="67">
        <v>41338</v>
      </c>
      <c r="G399" s="67" t="s">
        <v>868</v>
      </c>
      <c r="H399" s="67" t="s">
        <v>868</v>
      </c>
      <c r="I399" s="67" t="s">
        <v>868</v>
      </c>
      <c r="J399" s="67">
        <v>41351</v>
      </c>
      <c r="K399" s="67">
        <v>41355</v>
      </c>
      <c r="L399" s="68">
        <v>0.41666666666666669</v>
      </c>
      <c r="M399" s="67" t="s">
        <v>868</v>
      </c>
      <c r="N399" s="67">
        <v>41366</v>
      </c>
      <c r="O399" s="67" t="s">
        <v>868</v>
      </c>
      <c r="P399" s="67">
        <v>41376</v>
      </c>
      <c r="Q399" s="67" t="s">
        <v>1113</v>
      </c>
      <c r="R399" s="67" t="s">
        <v>1113</v>
      </c>
      <c r="S399" s="67">
        <v>41376</v>
      </c>
      <c r="T399" s="50" t="s">
        <v>1114</v>
      </c>
      <c r="U399" s="70">
        <v>6667680</v>
      </c>
    </row>
    <row r="400" spans="1:21" ht="25.5" customHeight="1" x14ac:dyDescent="0.2">
      <c r="A400" s="63" t="s">
        <v>883</v>
      </c>
      <c r="B400" s="64" t="s">
        <v>1166</v>
      </c>
      <c r="C400" s="58" t="s">
        <v>1047</v>
      </c>
      <c r="D400" s="66">
        <v>6000000</v>
      </c>
      <c r="E400" s="64" t="s">
        <v>155</v>
      </c>
      <c r="F400" s="67">
        <v>41346</v>
      </c>
      <c r="G400" s="67" t="s">
        <v>868</v>
      </c>
      <c r="H400" s="67" t="s">
        <v>868</v>
      </c>
      <c r="I400" s="67" t="s">
        <v>868</v>
      </c>
      <c r="J400" s="67">
        <v>41354</v>
      </c>
      <c r="K400" s="67">
        <v>41366</v>
      </c>
      <c r="L400" s="68">
        <v>0.41666666666666669</v>
      </c>
      <c r="M400" s="67" t="s">
        <v>868</v>
      </c>
      <c r="N400" s="67">
        <v>41368</v>
      </c>
      <c r="O400" s="67" t="s">
        <v>868</v>
      </c>
      <c r="P400" s="67">
        <v>41379</v>
      </c>
      <c r="Q400" s="67" t="s">
        <v>1115</v>
      </c>
      <c r="R400" s="67" t="s">
        <v>1115</v>
      </c>
      <c r="S400" s="67">
        <v>41379</v>
      </c>
      <c r="T400" s="50" t="s">
        <v>1116</v>
      </c>
      <c r="U400" s="70">
        <v>3758400</v>
      </c>
    </row>
    <row r="401" spans="1:21" ht="25.5" customHeight="1" x14ac:dyDescent="0.2">
      <c r="A401" s="63" t="s">
        <v>883</v>
      </c>
      <c r="B401" s="64" t="s">
        <v>1166</v>
      </c>
      <c r="C401" s="58" t="s">
        <v>1168</v>
      </c>
      <c r="D401" s="66">
        <v>2300000</v>
      </c>
      <c r="E401" s="64" t="s">
        <v>155</v>
      </c>
      <c r="F401" s="67">
        <v>41346</v>
      </c>
      <c r="G401" s="67" t="s">
        <v>868</v>
      </c>
      <c r="H401" s="67" t="s">
        <v>868</v>
      </c>
      <c r="I401" s="67" t="s">
        <v>868</v>
      </c>
      <c r="J401" s="67">
        <v>41354</v>
      </c>
      <c r="K401" s="67">
        <v>41366</v>
      </c>
      <c r="L401" s="68">
        <v>0.41666666666666669</v>
      </c>
      <c r="M401" s="67" t="s">
        <v>868</v>
      </c>
      <c r="N401" s="67">
        <v>41368</v>
      </c>
      <c r="O401" s="67" t="s">
        <v>868</v>
      </c>
      <c r="P401" s="67">
        <v>41376</v>
      </c>
      <c r="Q401" s="67" t="s">
        <v>1117</v>
      </c>
      <c r="R401" s="67" t="s">
        <v>1117</v>
      </c>
      <c r="S401" s="67">
        <v>41376</v>
      </c>
      <c r="T401" s="50" t="s">
        <v>1118</v>
      </c>
      <c r="U401" s="70">
        <v>2100006</v>
      </c>
    </row>
    <row r="402" spans="1:21" ht="25.5" x14ac:dyDescent="0.2">
      <c r="A402" s="63" t="s">
        <v>883</v>
      </c>
      <c r="B402" s="64" t="s">
        <v>1166</v>
      </c>
      <c r="C402" s="58" t="s">
        <v>1048</v>
      </c>
      <c r="D402" s="66">
        <v>25000000</v>
      </c>
      <c r="E402" s="64" t="s">
        <v>155</v>
      </c>
      <c r="F402" s="67">
        <v>41346</v>
      </c>
      <c r="G402" s="67" t="s">
        <v>868</v>
      </c>
      <c r="H402" s="67" t="s">
        <v>868</v>
      </c>
      <c r="I402" s="67" t="s">
        <v>868</v>
      </c>
      <c r="J402" s="67">
        <v>41355</v>
      </c>
      <c r="K402" s="67">
        <v>41368</v>
      </c>
      <c r="L402" s="68">
        <v>0.375</v>
      </c>
      <c r="M402" s="67" t="s">
        <v>868</v>
      </c>
      <c r="N402" s="67">
        <v>41372</v>
      </c>
      <c r="O402" s="67" t="s">
        <v>868</v>
      </c>
      <c r="P402" s="67">
        <v>41376</v>
      </c>
      <c r="Q402" s="67" t="s">
        <v>1179</v>
      </c>
      <c r="R402" s="67" t="s">
        <v>1179</v>
      </c>
      <c r="S402" s="67">
        <v>41376</v>
      </c>
      <c r="T402" s="50" t="s">
        <v>1147</v>
      </c>
      <c r="U402" s="70">
        <v>22968000</v>
      </c>
    </row>
    <row r="403" spans="1:21" ht="25.5" x14ac:dyDescent="0.2">
      <c r="A403" s="63" t="s">
        <v>883</v>
      </c>
      <c r="B403" s="64" t="s">
        <v>159</v>
      </c>
      <c r="C403" s="92" t="s">
        <v>1165</v>
      </c>
      <c r="D403" s="66">
        <v>20000000</v>
      </c>
      <c r="E403" s="64" t="s">
        <v>155</v>
      </c>
      <c r="F403" s="67">
        <v>41345</v>
      </c>
      <c r="G403" s="67" t="s">
        <v>868</v>
      </c>
      <c r="H403" s="67" t="s">
        <v>868</v>
      </c>
      <c r="I403" s="67" t="s">
        <v>868</v>
      </c>
      <c r="J403" s="67">
        <v>41365</v>
      </c>
      <c r="K403" s="67">
        <v>41369</v>
      </c>
      <c r="L403" s="68">
        <v>0.41666666666666669</v>
      </c>
      <c r="M403" s="67" t="s">
        <v>868</v>
      </c>
      <c r="N403" s="67">
        <v>41373</v>
      </c>
      <c r="O403" s="67" t="s">
        <v>868</v>
      </c>
      <c r="P403" s="67">
        <v>41380</v>
      </c>
      <c r="Q403" s="67" t="s">
        <v>1119</v>
      </c>
      <c r="R403" s="67" t="s">
        <v>1119</v>
      </c>
      <c r="S403" s="67">
        <v>41380</v>
      </c>
      <c r="T403" s="50" t="s">
        <v>1120</v>
      </c>
      <c r="U403" s="70">
        <v>20000000</v>
      </c>
    </row>
    <row r="404" spans="1:21" ht="127.5" x14ac:dyDescent="0.2">
      <c r="A404" s="63" t="s">
        <v>1027</v>
      </c>
      <c r="B404" s="64" t="s">
        <v>1024</v>
      </c>
      <c r="C404" s="58" t="s">
        <v>1175</v>
      </c>
      <c r="D404" s="66">
        <v>315000000</v>
      </c>
      <c r="E404" s="64" t="s">
        <v>155</v>
      </c>
      <c r="F404" s="67">
        <v>41305</v>
      </c>
      <c r="G404" s="67" t="s">
        <v>868</v>
      </c>
      <c r="H404" s="67" t="s">
        <v>868</v>
      </c>
      <c r="I404" s="67" t="s">
        <v>868</v>
      </c>
      <c r="J404" s="67" t="s">
        <v>868</v>
      </c>
      <c r="K404" s="67" t="s">
        <v>868</v>
      </c>
      <c r="L404" s="68" t="s">
        <v>868</v>
      </c>
      <c r="M404" s="67" t="s">
        <v>868</v>
      </c>
      <c r="N404" s="67" t="s">
        <v>868</v>
      </c>
      <c r="O404" s="67" t="s">
        <v>868</v>
      </c>
      <c r="P404" s="67" t="s">
        <v>868</v>
      </c>
      <c r="Q404" s="67" t="s">
        <v>868</v>
      </c>
      <c r="R404" s="69" t="s">
        <v>1176</v>
      </c>
      <c r="S404" s="67">
        <v>41311</v>
      </c>
      <c r="T404" s="50" t="s">
        <v>1177</v>
      </c>
      <c r="U404" s="70">
        <v>315000000</v>
      </c>
    </row>
    <row r="405" spans="1:21" ht="51" x14ac:dyDescent="0.2">
      <c r="A405" s="63" t="s">
        <v>1027</v>
      </c>
      <c r="B405" s="64" t="s">
        <v>1024</v>
      </c>
      <c r="C405" s="58" t="s">
        <v>1044</v>
      </c>
      <c r="D405" s="66">
        <v>70000000</v>
      </c>
      <c r="E405" s="64" t="s">
        <v>155</v>
      </c>
      <c r="F405" s="67">
        <v>41330</v>
      </c>
      <c r="G405" s="67" t="s">
        <v>868</v>
      </c>
      <c r="H405" s="67" t="s">
        <v>868</v>
      </c>
      <c r="I405" s="67" t="s">
        <v>868</v>
      </c>
      <c r="J405" s="67" t="s">
        <v>868</v>
      </c>
      <c r="K405" s="67" t="s">
        <v>868</v>
      </c>
      <c r="L405" s="68" t="s">
        <v>868</v>
      </c>
      <c r="M405" s="67" t="s">
        <v>868</v>
      </c>
      <c r="N405" s="67" t="s">
        <v>868</v>
      </c>
      <c r="O405" s="67" t="s">
        <v>868</v>
      </c>
      <c r="P405" s="67" t="s">
        <v>868</v>
      </c>
      <c r="Q405" s="67" t="s">
        <v>868</v>
      </c>
      <c r="R405" s="69" t="s">
        <v>1094</v>
      </c>
      <c r="S405" s="67">
        <v>41366</v>
      </c>
      <c r="T405" s="50" t="s">
        <v>1033</v>
      </c>
      <c r="U405" s="70"/>
    </row>
    <row r="406" spans="1:21" ht="140.25" x14ac:dyDescent="0.2">
      <c r="A406" s="63" t="s">
        <v>1027</v>
      </c>
      <c r="B406" s="64" t="s">
        <v>1024</v>
      </c>
      <c r="C406" s="58" t="s">
        <v>1030</v>
      </c>
      <c r="D406" s="66">
        <v>95550000</v>
      </c>
      <c r="E406" s="64" t="s">
        <v>155</v>
      </c>
      <c r="F406" s="67">
        <v>41327</v>
      </c>
      <c r="G406" s="67" t="s">
        <v>868</v>
      </c>
      <c r="H406" s="67" t="s">
        <v>868</v>
      </c>
      <c r="I406" s="67" t="s">
        <v>868</v>
      </c>
      <c r="J406" s="67" t="s">
        <v>868</v>
      </c>
      <c r="K406" s="67" t="s">
        <v>868</v>
      </c>
      <c r="L406" s="68" t="s">
        <v>868</v>
      </c>
      <c r="M406" s="67" t="s">
        <v>868</v>
      </c>
      <c r="N406" s="67" t="s">
        <v>868</v>
      </c>
      <c r="O406" s="67" t="s">
        <v>868</v>
      </c>
      <c r="P406" s="67" t="s">
        <v>868</v>
      </c>
      <c r="Q406" s="67" t="s">
        <v>868</v>
      </c>
      <c r="R406" s="69" t="s">
        <v>1087</v>
      </c>
      <c r="S406" s="67">
        <v>41331</v>
      </c>
      <c r="T406" s="50" t="s">
        <v>1031</v>
      </c>
      <c r="U406" s="70">
        <v>95550000</v>
      </c>
    </row>
    <row r="407" spans="1:21" ht="140.25" x14ac:dyDescent="0.2">
      <c r="A407" s="63" t="s">
        <v>1027</v>
      </c>
      <c r="B407" s="64" t="s">
        <v>1024</v>
      </c>
      <c r="C407" s="58" t="s">
        <v>1032</v>
      </c>
      <c r="D407" s="66">
        <v>72100000</v>
      </c>
      <c r="E407" s="64" t="s">
        <v>155</v>
      </c>
      <c r="F407" s="67">
        <v>41327</v>
      </c>
      <c r="G407" s="67" t="s">
        <v>868</v>
      </c>
      <c r="H407" s="67" t="s">
        <v>868</v>
      </c>
      <c r="I407" s="67" t="s">
        <v>868</v>
      </c>
      <c r="J407" s="67" t="s">
        <v>868</v>
      </c>
      <c r="K407" s="67" t="s">
        <v>868</v>
      </c>
      <c r="L407" s="68" t="s">
        <v>868</v>
      </c>
      <c r="M407" s="67" t="s">
        <v>868</v>
      </c>
      <c r="N407" s="67" t="s">
        <v>868</v>
      </c>
      <c r="O407" s="67" t="s">
        <v>868</v>
      </c>
      <c r="P407" s="67" t="s">
        <v>868</v>
      </c>
      <c r="Q407" s="67" t="s">
        <v>868</v>
      </c>
      <c r="R407" s="69" t="s">
        <v>1088</v>
      </c>
      <c r="S407" s="67">
        <v>41333</v>
      </c>
      <c r="T407" s="50" t="s">
        <v>1033</v>
      </c>
      <c r="U407" s="70">
        <v>72100000</v>
      </c>
    </row>
    <row r="408" spans="1:21" ht="204" x14ac:dyDescent="0.2">
      <c r="A408" s="63" t="s">
        <v>1027</v>
      </c>
      <c r="B408" s="64" t="s">
        <v>1024</v>
      </c>
      <c r="C408" s="58" t="s">
        <v>1034</v>
      </c>
      <c r="D408" s="66">
        <v>72100000</v>
      </c>
      <c r="E408" s="64" t="s">
        <v>155</v>
      </c>
      <c r="F408" s="67">
        <v>41327</v>
      </c>
      <c r="G408" s="67" t="s">
        <v>868</v>
      </c>
      <c r="H408" s="67" t="s">
        <v>868</v>
      </c>
      <c r="I408" s="67" t="s">
        <v>868</v>
      </c>
      <c r="J408" s="67" t="s">
        <v>868</v>
      </c>
      <c r="K408" s="67" t="s">
        <v>868</v>
      </c>
      <c r="L408" s="68" t="s">
        <v>868</v>
      </c>
      <c r="M408" s="67" t="s">
        <v>868</v>
      </c>
      <c r="N408" s="67" t="s">
        <v>868</v>
      </c>
      <c r="O408" s="67" t="s">
        <v>868</v>
      </c>
      <c r="P408" s="67" t="s">
        <v>868</v>
      </c>
      <c r="Q408" s="67" t="s">
        <v>868</v>
      </c>
      <c r="R408" s="69" t="s">
        <v>1089</v>
      </c>
      <c r="S408" s="67">
        <v>41333</v>
      </c>
      <c r="T408" s="50" t="s">
        <v>1035</v>
      </c>
      <c r="U408" s="70">
        <v>72100000</v>
      </c>
    </row>
    <row r="409" spans="1:21" ht="76.5" x14ac:dyDescent="0.2">
      <c r="A409" s="63" t="s">
        <v>1023</v>
      </c>
      <c r="B409" s="64" t="s">
        <v>1024</v>
      </c>
      <c r="C409" s="58" t="s">
        <v>1025</v>
      </c>
      <c r="D409" s="66">
        <v>1284067447</v>
      </c>
      <c r="E409" s="64" t="s">
        <v>155</v>
      </c>
      <c r="F409" s="67">
        <v>41325</v>
      </c>
      <c r="G409" s="67" t="s">
        <v>868</v>
      </c>
      <c r="H409" s="67" t="s">
        <v>868</v>
      </c>
      <c r="I409" s="67" t="s">
        <v>868</v>
      </c>
      <c r="J409" s="67" t="s">
        <v>868</v>
      </c>
      <c r="K409" s="67" t="s">
        <v>868</v>
      </c>
      <c r="L409" s="68" t="s">
        <v>868</v>
      </c>
      <c r="M409" s="67" t="s">
        <v>868</v>
      </c>
      <c r="N409" s="67" t="s">
        <v>868</v>
      </c>
      <c r="O409" s="67" t="s">
        <v>868</v>
      </c>
      <c r="P409" s="67" t="s">
        <v>868</v>
      </c>
      <c r="Q409" s="67" t="s">
        <v>868</v>
      </c>
      <c r="R409" s="69" t="s">
        <v>1085</v>
      </c>
      <c r="S409" s="67">
        <v>41331</v>
      </c>
      <c r="T409" s="50" t="s">
        <v>1026</v>
      </c>
      <c r="U409" s="70">
        <v>1171456447</v>
      </c>
    </row>
    <row r="410" spans="1:21" ht="102" x14ac:dyDescent="0.2">
      <c r="A410" s="63" t="s">
        <v>1023</v>
      </c>
      <c r="B410" s="64" t="s">
        <v>1024</v>
      </c>
      <c r="C410" s="58" t="s">
        <v>1028</v>
      </c>
      <c r="D410" s="66">
        <v>3340030000</v>
      </c>
      <c r="E410" s="64" t="s">
        <v>155</v>
      </c>
      <c r="F410" s="67">
        <v>41327</v>
      </c>
      <c r="G410" s="67" t="s">
        <v>868</v>
      </c>
      <c r="H410" s="67" t="s">
        <v>868</v>
      </c>
      <c r="I410" s="67" t="s">
        <v>868</v>
      </c>
      <c r="J410" s="67" t="s">
        <v>868</v>
      </c>
      <c r="K410" s="67" t="s">
        <v>868</v>
      </c>
      <c r="L410" s="68" t="s">
        <v>868</v>
      </c>
      <c r="M410" s="67" t="s">
        <v>868</v>
      </c>
      <c r="N410" s="67" t="s">
        <v>868</v>
      </c>
      <c r="O410" s="67" t="s">
        <v>868</v>
      </c>
      <c r="P410" s="67" t="s">
        <v>868</v>
      </c>
      <c r="Q410" s="67" t="s">
        <v>868</v>
      </c>
      <c r="R410" s="69" t="s">
        <v>1086</v>
      </c>
      <c r="S410" s="67">
        <v>41333</v>
      </c>
      <c r="T410" s="50" t="s">
        <v>1029</v>
      </c>
      <c r="U410" s="70">
        <v>2521630000</v>
      </c>
    </row>
    <row r="411" spans="1:21" ht="140.25" x14ac:dyDescent="0.2">
      <c r="A411" s="63" t="s">
        <v>1023</v>
      </c>
      <c r="B411" s="64" t="s">
        <v>1024</v>
      </c>
      <c r="C411" s="58" t="s">
        <v>1070</v>
      </c>
      <c r="D411" s="66">
        <v>1004640000</v>
      </c>
      <c r="E411" s="64" t="s">
        <v>155</v>
      </c>
      <c r="F411" s="67">
        <v>41343</v>
      </c>
      <c r="G411" s="67" t="s">
        <v>868</v>
      </c>
      <c r="H411" s="67" t="s">
        <v>868</v>
      </c>
      <c r="I411" s="67" t="s">
        <v>868</v>
      </c>
      <c r="J411" s="67" t="s">
        <v>868</v>
      </c>
      <c r="K411" s="67" t="s">
        <v>868</v>
      </c>
      <c r="L411" s="67" t="s">
        <v>868</v>
      </c>
      <c r="M411" s="67" t="s">
        <v>868</v>
      </c>
      <c r="N411" s="67" t="s">
        <v>868</v>
      </c>
      <c r="O411" s="67" t="s">
        <v>868</v>
      </c>
      <c r="P411" s="67" t="s">
        <v>868</v>
      </c>
      <c r="Q411" s="67" t="s">
        <v>868</v>
      </c>
      <c r="R411" s="67" t="s">
        <v>1090</v>
      </c>
      <c r="S411" s="67">
        <v>41351</v>
      </c>
      <c r="T411" s="50" t="s">
        <v>1071</v>
      </c>
      <c r="U411" s="70">
        <v>200000000</v>
      </c>
    </row>
    <row r="412" spans="1:21" ht="76.5" x14ac:dyDescent="0.2">
      <c r="A412" s="63" t="s">
        <v>1027</v>
      </c>
      <c r="B412" s="64" t="s">
        <v>159</v>
      </c>
      <c r="C412" s="58" t="s">
        <v>1111</v>
      </c>
      <c r="D412" s="66">
        <v>70000000</v>
      </c>
      <c r="E412" s="64" t="s">
        <v>155</v>
      </c>
      <c r="F412" s="67">
        <v>41353</v>
      </c>
      <c r="G412" s="67" t="s">
        <v>868</v>
      </c>
      <c r="H412" s="67" t="s">
        <v>868</v>
      </c>
      <c r="I412" s="67" t="s">
        <v>868</v>
      </c>
      <c r="J412" s="67" t="s">
        <v>868</v>
      </c>
      <c r="K412" s="67" t="s">
        <v>868</v>
      </c>
      <c r="L412" s="68" t="s">
        <v>868</v>
      </c>
      <c r="M412" s="67" t="s">
        <v>868</v>
      </c>
      <c r="N412" s="67" t="s">
        <v>868</v>
      </c>
      <c r="O412" s="67" t="s">
        <v>868</v>
      </c>
      <c r="P412" s="67" t="s">
        <v>868</v>
      </c>
      <c r="Q412" s="67" t="s">
        <v>868</v>
      </c>
      <c r="R412" s="69" t="s">
        <v>1169</v>
      </c>
      <c r="S412" s="67">
        <v>41409</v>
      </c>
      <c r="T412" s="50" t="s">
        <v>1170</v>
      </c>
      <c r="U412" s="70">
        <v>70000000</v>
      </c>
    </row>
    <row r="413" spans="1:21" ht="63.75" x14ac:dyDescent="0.2">
      <c r="A413" s="63" t="s">
        <v>1021</v>
      </c>
      <c r="B413" s="64" t="s">
        <v>1166</v>
      </c>
      <c r="C413" s="92" t="s">
        <v>1012</v>
      </c>
      <c r="D413" s="66">
        <v>45000000</v>
      </c>
      <c r="E413" s="64" t="s">
        <v>884</v>
      </c>
      <c r="F413" s="67">
        <v>41338</v>
      </c>
      <c r="G413" s="67">
        <v>41345</v>
      </c>
      <c r="H413" s="67">
        <v>41353</v>
      </c>
      <c r="I413" s="67" t="s">
        <v>1038</v>
      </c>
      <c r="J413" s="67">
        <v>41353</v>
      </c>
      <c r="K413" s="67">
        <v>41373</v>
      </c>
      <c r="L413" s="68">
        <v>0.39583333333333331</v>
      </c>
      <c r="M413" s="67">
        <v>41383</v>
      </c>
      <c r="N413" s="67">
        <v>41378</v>
      </c>
      <c r="O413" s="67" t="s">
        <v>868</v>
      </c>
      <c r="P413" s="67">
        <v>41394</v>
      </c>
      <c r="Q413" s="67" t="s">
        <v>1102</v>
      </c>
      <c r="R413" s="69" t="s">
        <v>868</v>
      </c>
      <c r="S413" s="67" t="s">
        <v>868</v>
      </c>
      <c r="T413" s="50" t="s">
        <v>909</v>
      </c>
      <c r="U413" s="70">
        <v>0</v>
      </c>
    </row>
    <row r="414" spans="1:21" ht="25.5" x14ac:dyDescent="0.2">
      <c r="A414" s="63" t="s">
        <v>883</v>
      </c>
      <c r="B414" s="64" t="s">
        <v>1166</v>
      </c>
      <c r="C414" s="92" t="s">
        <v>887</v>
      </c>
      <c r="D414" s="66">
        <v>20000000</v>
      </c>
      <c r="E414" s="64" t="s">
        <v>885</v>
      </c>
      <c r="F414" s="67">
        <v>41295</v>
      </c>
      <c r="G414" s="67" t="s">
        <v>868</v>
      </c>
      <c r="H414" s="67" t="s">
        <v>868</v>
      </c>
      <c r="I414" s="67" t="s">
        <v>868</v>
      </c>
      <c r="J414" s="67">
        <v>41304</v>
      </c>
      <c r="K414" s="67">
        <v>41309</v>
      </c>
      <c r="L414" s="68">
        <v>0.375</v>
      </c>
      <c r="M414" s="67" t="s">
        <v>868</v>
      </c>
      <c r="N414" s="67" t="s">
        <v>868</v>
      </c>
      <c r="O414" s="67" t="s">
        <v>868</v>
      </c>
      <c r="P414" s="67">
        <v>41309</v>
      </c>
      <c r="Q414" s="67" t="s">
        <v>868</v>
      </c>
      <c r="R414" s="69" t="s">
        <v>868</v>
      </c>
      <c r="S414" s="67" t="s">
        <v>868</v>
      </c>
      <c r="T414" s="50" t="s">
        <v>909</v>
      </c>
      <c r="U414" s="70">
        <v>0</v>
      </c>
    </row>
    <row r="415" spans="1:21" ht="25.5" x14ac:dyDescent="0.2">
      <c r="A415" s="63" t="s">
        <v>883</v>
      </c>
      <c r="B415" s="64" t="s">
        <v>159</v>
      </c>
      <c r="C415" s="92" t="s">
        <v>888</v>
      </c>
      <c r="D415" s="66">
        <v>25000000</v>
      </c>
      <c r="E415" s="64" t="s">
        <v>912</v>
      </c>
      <c r="F415" s="67">
        <v>41296</v>
      </c>
      <c r="G415" s="67" t="s">
        <v>868</v>
      </c>
      <c r="H415" s="67" t="s">
        <v>868</v>
      </c>
      <c r="I415" s="67" t="s">
        <v>868</v>
      </c>
      <c r="J415" s="67">
        <v>41309</v>
      </c>
      <c r="K415" s="67">
        <v>41312</v>
      </c>
      <c r="L415" s="68">
        <v>0.45833333333333331</v>
      </c>
      <c r="M415" s="67" t="s">
        <v>868</v>
      </c>
      <c r="N415" s="67" t="s">
        <v>868</v>
      </c>
      <c r="O415" s="67" t="s">
        <v>868</v>
      </c>
      <c r="P415" s="67">
        <v>41318</v>
      </c>
      <c r="Q415" s="67" t="s">
        <v>889</v>
      </c>
      <c r="R415" s="69" t="s">
        <v>868</v>
      </c>
      <c r="S415" s="67" t="s">
        <v>868</v>
      </c>
      <c r="T415" s="50" t="s">
        <v>890</v>
      </c>
      <c r="U415" s="70">
        <v>0</v>
      </c>
    </row>
    <row r="416" spans="1:21" ht="38.25" x14ac:dyDescent="0.2">
      <c r="A416" s="63" t="s">
        <v>883</v>
      </c>
      <c r="B416" s="64" t="s">
        <v>159</v>
      </c>
      <c r="C416" s="58" t="s">
        <v>1011</v>
      </c>
      <c r="D416" s="66">
        <v>3700000</v>
      </c>
      <c r="E416" s="64" t="s">
        <v>885</v>
      </c>
      <c r="F416" s="67">
        <v>41344</v>
      </c>
      <c r="G416" s="67" t="s">
        <v>868</v>
      </c>
      <c r="H416" s="67" t="s">
        <v>868</v>
      </c>
      <c r="I416" s="67" t="s">
        <v>868</v>
      </c>
      <c r="J416" s="67">
        <v>41345</v>
      </c>
      <c r="K416" s="67">
        <v>41347</v>
      </c>
      <c r="L416" s="68">
        <v>0.45833333333333331</v>
      </c>
      <c r="M416" s="67" t="s">
        <v>868</v>
      </c>
      <c r="N416" s="67" t="s">
        <v>868</v>
      </c>
      <c r="O416" s="67" t="s">
        <v>868</v>
      </c>
      <c r="P416" s="67">
        <v>41347</v>
      </c>
      <c r="Q416" s="67" t="s">
        <v>868</v>
      </c>
      <c r="R416" s="69" t="s">
        <v>868</v>
      </c>
      <c r="S416" s="67" t="s">
        <v>868</v>
      </c>
      <c r="T416" s="50" t="s">
        <v>909</v>
      </c>
      <c r="U416" s="70">
        <v>0</v>
      </c>
    </row>
    <row r="417" spans="1:21" ht="38.25" x14ac:dyDescent="0.2">
      <c r="A417" s="63" t="s">
        <v>876</v>
      </c>
      <c r="B417" s="64" t="s">
        <v>1166</v>
      </c>
      <c r="C417" s="92" t="s">
        <v>1096</v>
      </c>
      <c r="D417" s="66">
        <v>200000000</v>
      </c>
      <c r="E417" s="64" t="s">
        <v>155</v>
      </c>
      <c r="F417" s="67">
        <v>41326</v>
      </c>
      <c r="G417" s="67" t="s">
        <v>868</v>
      </c>
      <c r="H417" s="67" t="s">
        <v>868</v>
      </c>
      <c r="I417" s="67" t="s">
        <v>868</v>
      </c>
      <c r="J417" s="67" t="s">
        <v>868</v>
      </c>
      <c r="K417" s="67" t="s">
        <v>868</v>
      </c>
      <c r="L417" s="68" t="s">
        <v>868</v>
      </c>
      <c r="M417" s="67" t="s">
        <v>868</v>
      </c>
      <c r="N417" s="67" t="s">
        <v>868</v>
      </c>
      <c r="O417" s="67" t="s">
        <v>868</v>
      </c>
      <c r="P417" s="67" t="s">
        <v>868</v>
      </c>
      <c r="Q417" s="67" t="s">
        <v>868</v>
      </c>
      <c r="R417" s="69" t="s">
        <v>1180</v>
      </c>
      <c r="S417" s="67">
        <v>41377</v>
      </c>
      <c r="T417" s="50" t="s">
        <v>1181</v>
      </c>
      <c r="U417" s="70">
        <v>200000000</v>
      </c>
    </row>
    <row r="418" spans="1:21" ht="25.5" x14ac:dyDescent="0.2">
      <c r="A418" s="63" t="s">
        <v>1092</v>
      </c>
      <c r="B418" s="64" t="s">
        <v>159</v>
      </c>
      <c r="C418" s="58" t="s">
        <v>1016</v>
      </c>
      <c r="D418" s="66"/>
      <c r="E418" s="64" t="s">
        <v>1093</v>
      </c>
      <c r="F418" s="67">
        <v>41341</v>
      </c>
      <c r="G418" s="67" t="s">
        <v>868</v>
      </c>
      <c r="H418" s="67" t="s">
        <v>868</v>
      </c>
      <c r="I418" s="67" t="s">
        <v>868</v>
      </c>
      <c r="J418" s="67" t="s">
        <v>868</v>
      </c>
      <c r="K418" s="67" t="s">
        <v>868</v>
      </c>
      <c r="L418" s="68" t="s">
        <v>868</v>
      </c>
      <c r="M418" s="67" t="s">
        <v>868</v>
      </c>
      <c r="N418" s="67" t="s">
        <v>868</v>
      </c>
      <c r="O418" s="67" t="s">
        <v>868</v>
      </c>
      <c r="P418" s="67" t="s">
        <v>868</v>
      </c>
      <c r="Q418" s="67" t="s">
        <v>868</v>
      </c>
      <c r="R418" s="69"/>
      <c r="S418" s="67"/>
      <c r="T418" s="50"/>
      <c r="U418" s="70"/>
    </row>
    <row r="419" spans="1:21" ht="25.5" x14ac:dyDescent="0.2">
      <c r="A419" s="63" t="s">
        <v>876</v>
      </c>
      <c r="B419" s="64" t="s">
        <v>1166</v>
      </c>
      <c r="C419" s="58" t="s">
        <v>1014</v>
      </c>
      <c r="D419" s="66">
        <v>16000000</v>
      </c>
      <c r="E419" s="64" t="s">
        <v>1093</v>
      </c>
      <c r="F419" s="67">
        <v>41339</v>
      </c>
      <c r="G419" s="67" t="s">
        <v>868</v>
      </c>
      <c r="H419" s="67" t="s">
        <v>868</v>
      </c>
      <c r="I419" s="67" t="s">
        <v>868</v>
      </c>
      <c r="J419" s="67" t="s">
        <v>868</v>
      </c>
      <c r="K419" s="67" t="s">
        <v>868</v>
      </c>
      <c r="L419" s="68" t="s">
        <v>868</v>
      </c>
      <c r="M419" s="67" t="s">
        <v>868</v>
      </c>
      <c r="N419" s="67" t="s">
        <v>868</v>
      </c>
      <c r="O419" s="67" t="s">
        <v>868</v>
      </c>
      <c r="P419" s="67" t="s">
        <v>868</v>
      </c>
      <c r="Q419" s="67" t="s">
        <v>868</v>
      </c>
      <c r="R419" s="69"/>
      <c r="S419" s="67"/>
      <c r="T419" s="50"/>
      <c r="U419" s="70"/>
    </row>
    <row r="420" spans="1:21" ht="25.5" x14ac:dyDescent="0.2">
      <c r="A420" s="63" t="s">
        <v>144</v>
      </c>
      <c r="B420" s="64" t="s">
        <v>1166</v>
      </c>
      <c r="C420" s="58" t="s">
        <v>1015</v>
      </c>
      <c r="D420" s="66">
        <v>9044760116</v>
      </c>
      <c r="E420" s="64" t="s">
        <v>1093</v>
      </c>
      <c r="F420" s="67">
        <v>41340</v>
      </c>
      <c r="G420" s="67"/>
      <c r="H420" s="67"/>
      <c r="I420" s="67"/>
      <c r="J420" s="67"/>
      <c r="K420" s="67"/>
      <c r="L420" s="68"/>
      <c r="M420" s="67"/>
      <c r="N420" s="67"/>
      <c r="O420" s="67"/>
      <c r="P420" s="67"/>
      <c r="Q420" s="67"/>
      <c r="R420" s="69"/>
      <c r="S420" s="67"/>
      <c r="T420" s="50"/>
      <c r="U420" s="70"/>
    </row>
  </sheetData>
  <sheetProtection selectLockedCells="1" autoFilter="0" selectUnlockedCells="1"/>
  <autoFilter ref="A1:U420">
    <sortState ref="A4:DN985">
      <sortCondition ref="R1:R985"/>
    </sortState>
  </autoFilter>
  <dataConsolidate function="count" topLabels="1">
    <dataRefs count="2">
      <dataRef ref="CL1:CL6" sheet="Indicador" r:id="rId1"/>
      <dataRef ref="CL2" sheet="Indicador" r:id="rId2"/>
    </dataRefs>
  </dataConsolidate>
  <mergeCells count="21">
    <mergeCell ref="J1:J2"/>
    <mergeCell ref="N1:N2"/>
    <mergeCell ref="R1:R2"/>
    <mergeCell ref="K1:K2"/>
    <mergeCell ref="P1:P2"/>
    <mergeCell ref="U1:U2"/>
    <mergeCell ref="A1:A2"/>
    <mergeCell ref="C1:C2"/>
    <mergeCell ref="B1:B2"/>
    <mergeCell ref="F1:F2"/>
    <mergeCell ref="H1:H2"/>
    <mergeCell ref="E1:E2"/>
    <mergeCell ref="G1:G2"/>
    <mergeCell ref="D1:D2"/>
    <mergeCell ref="M1:M2"/>
    <mergeCell ref="T1:T2"/>
    <mergeCell ref="S1:S2"/>
    <mergeCell ref="Q1:Q2"/>
    <mergeCell ref="L1:L2"/>
    <mergeCell ref="I1:I2"/>
    <mergeCell ref="O1:O2"/>
  </mergeCells>
  <dataValidations count="3">
    <dataValidation type="list" showInputMessage="1" showErrorMessage="1" errorTitle="DATOS INVÁLIDOS" promptTitle="MODALIDAD OBJETO" sqref="B3:B420">
      <formula1>ModalidadObjeto</formula1>
    </dataValidation>
    <dataValidation type="list" showInputMessage="1" showErrorMessage="1" errorTitle="Datos inválidos" error="Información incorrecta" promptTitle="Tipo de proceso" sqref="A3:A420">
      <formula1>ModalidadContratacion</formula1>
    </dataValidation>
    <dataValidation type="list" showInputMessage="1" showErrorMessage="1" sqref="E3:E420">
      <formula1>EstadoProceso</formula1>
    </dataValidation>
  </dataValidations>
  <printOptions horizontalCentered="1" verticalCentered="1"/>
  <pageMargins left="0.70866141732283472" right="0.70866141732283472" top="0.74803149606299213" bottom="0.74803149606299213" header="0.31496062992125984" footer="0.31496062992125984"/>
  <pageSetup scale="5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N85"/>
  <sheetViews>
    <sheetView showGridLines="0" showZeros="0" zoomScale="80" zoomScaleNormal="80" workbookViewId="0">
      <selection activeCell="D31" sqref="D31"/>
    </sheetView>
  </sheetViews>
  <sheetFormatPr baseColWidth="10" defaultRowHeight="12.75" x14ac:dyDescent="0.2"/>
  <cols>
    <col min="1" max="1" width="2.5703125" customWidth="1"/>
    <col min="2" max="2" width="40.7109375" customWidth="1"/>
    <col min="3" max="3" width="21.140625" customWidth="1"/>
    <col min="4" max="4" width="14.140625" customWidth="1"/>
    <col min="5" max="5" width="14.85546875" customWidth="1"/>
    <col min="6" max="6" width="15.42578125" customWidth="1"/>
    <col min="7" max="7" width="14.140625" customWidth="1"/>
    <col min="8" max="8" width="12" customWidth="1"/>
    <col min="9" max="9" width="13.85546875" customWidth="1"/>
    <col min="10" max="10" width="13.28515625" customWidth="1"/>
    <col min="11" max="11" width="12" customWidth="1"/>
    <col min="12" max="12" width="14.5703125" customWidth="1"/>
    <col min="13" max="13" width="12.28515625" customWidth="1"/>
    <col min="14" max="14" width="11.42578125" customWidth="1"/>
  </cols>
  <sheetData>
    <row r="1" spans="2:14" ht="23.25" x14ac:dyDescent="0.35">
      <c r="B1" s="109" t="s">
        <v>4</v>
      </c>
      <c r="C1" s="109"/>
      <c r="D1" s="109"/>
      <c r="E1" s="109"/>
      <c r="F1" s="109"/>
      <c r="G1" s="109"/>
      <c r="H1" s="109"/>
      <c r="I1" s="109"/>
      <c r="J1" s="109"/>
      <c r="K1" s="109"/>
      <c r="L1" s="109"/>
      <c r="M1" s="109"/>
    </row>
    <row r="2" spans="2:14" ht="18" x14ac:dyDescent="0.25">
      <c r="B2" s="48" t="s">
        <v>7</v>
      </c>
      <c r="C2" s="110">
        <f ca="1">TODAY()</f>
        <v>41443</v>
      </c>
      <c r="D2" s="110"/>
      <c r="E2" s="49"/>
      <c r="F2" s="49"/>
      <c r="G2" s="49"/>
      <c r="H2" s="49"/>
      <c r="I2" s="49"/>
      <c r="J2" s="49"/>
      <c r="K2" s="49"/>
      <c r="L2" s="49"/>
      <c r="M2" s="49"/>
    </row>
    <row r="3" spans="2:14" ht="13.5" thickBot="1" x14ac:dyDescent="0.25"/>
    <row r="4" spans="2:14" ht="45" customHeight="1" thickTop="1" thickBot="1" x14ac:dyDescent="0.25">
      <c r="B4" s="16" t="s">
        <v>15</v>
      </c>
      <c r="C4" s="8" t="e">
        <f>+Listas!#REF!</f>
        <v>#REF!</v>
      </c>
      <c r="D4" s="8" t="e">
        <f>+Listas!#REF!</f>
        <v>#REF!</v>
      </c>
      <c r="E4" s="8" t="e">
        <f>+Listas!#REF!</f>
        <v>#REF!</v>
      </c>
      <c r="F4" s="8" t="e">
        <f>+Listas!#REF!</f>
        <v>#REF!</v>
      </c>
      <c r="G4" s="8" t="e">
        <f>+Listas!#REF!</f>
        <v>#REF!</v>
      </c>
      <c r="H4" s="8" t="e">
        <f>+Listas!#REF!</f>
        <v>#REF!</v>
      </c>
      <c r="I4" s="8" t="e">
        <f>+Listas!#REF!</f>
        <v>#REF!</v>
      </c>
      <c r="J4" s="8" t="e">
        <f>+Listas!#REF!</f>
        <v>#REF!</v>
      </c>
      <c r="K4" s="8" t="e">
        <f>+Listas!#REF!</f>
        <v>#REF!</v>
      </c>
      <c r="L4" s="17" t="s">
        <v>22</v>
      </c>
      <c r="M4" s="23" t="s">
        <v>73</v>
      </c>
    </row>
    <row r="5" spans="2:14" ht="16.5" thickTop="1" x14ac:dyDescent="0.25">
      <c r="B5" s="2" t="e">
        <f>+Listas!#REF!</f>
        <v>#REF!</v>
      </c>
      <c r="C5" s="14" t="e">
        <f>COUNTIF('Base 2013'!#REF!,C$4)</f>
        <v>#REF!</v>
      </c>
      <c r="D5" s="14" t="e">
        <f>COUNTIF('Base 2013'!#REF!,D$4)</f>
        <v>#REF!</v>
      </c>
      <c r="E5" s="14" t="e">
        <f>COUNTIF('Base 2013'!#REF!,E$4)</f>
        <v>#REF!</v>
      </c>
      <c r="F5" s="14" t="e">
        <f>COUNTIF('Base 2013'!#REF!,F$4)</f>
        <v>#REF!</v>
      </c>
      <c r="G5" s="14" t="e">
        <f>COUNTIF('Base 2013'!#REF!,G$4)</f>
        <v>#REF!</v>
      </c>
      <c r="H5" s="14" t="e">
        <f>COUNTIF('Base 2013'!#REF!,H$4)</f>
        <v>#REF!</v>
      </c>
      <c r="I5" s="14" t="e">
        <f>COUNTIF('Base 2013'!#REF!,I$4)</f>
        <v>#REF!</v>
      </c>
      <c r="J5" s="14" t="e">
        <f>COUNTIF('Base 2013'!#REF!,J$4)</f>
        <v>#REF!</v>
      </c>
      <c r="K5" s="14" t="e">
        <f>COUNTIF('Base 2013'!#REF!,K$4)</f>
        <v>#REF!</v>
      </c>
      <c r="L5" s="3" t="e">
        <f>+'Base 2013'!#REF!</f>
        <v>#REF!</v>
      </c>
      <c r="M5" s="4" t="e">
        <f>SUM(C5:K5)</f>
        <v>#REF!</v>
      </c>
      <c r="N5" t="e">
        <f>SUM(C5:D5)</f>
        <v>#REF!</v>
      </c>
    </row>
    <row r="6" spans="2:14" ht="15.75" x14ac:dyDescent="0.25">
      <c r="B6" s="2" t="e">
        <f>+Listas!#REF!</f>
        <v>#REF!</v>
      </c>
      <c r="C6" s="14" t="e">
        <f>COUNTIF('Base 2013'!#REF!,C$4)</f>
        <v>#REF!</v>
      </c>
      <c r="D6" s="14" t="e">
        <f>COUNTIF('Base 2013'!#REF!,D$4)</f>
        <v>#REF!</v>
      </c>
      <c r="E6" s="14" t="e">
        <f>COUNTIF('Base 2013'!#REF!,E$4)</f>
        <v>#REF!</v>
      </c>
      <c r="F6" s="14" t="e">
        <f>COUNTIF('Base 2013'!#REF!,F$4)</f>
        <v>#REF!</v>
      </c>
      <c r="G6" s="14" t="e">
        <f>COUNTIF('Base 2013'!#REF!,G$4)</f>
        <v>#REF!</v>
      </c>
      <c r="H6" s="14" t="e">
        <f>COUNTIF('Base 2013'!#REF!,H$4)</f>
        <v>#REF!</v>
      </c>
      <c r="I6" s="14" t="e">
        <f>COUNTIF('Base 2013'!#REF!,I$4)</f>
        <v>#REF!</v>
      </c>
      <c r="J6" s="14" t="e">
        <f>COUNTIF('Base 2013'!#REF!,J$4)</f>
        <v>#REF!</v>
      </c>
      <c r="K6" s="14" t="e">
        <f>COUNTIF('Base 2013'!#REF!,K$4)</f>
        <v>#REF!</v>
      </c>
      <c r="L6" s="3" t="e">
        <f>+'Base 2013'!#REF!</f>
        <v>#REF!</v>
      </c>
      <c r="M6" s="4" t="e">
        <f t="shared" ref="M6:M18" si="0">SUM(C6:K6)</f>
        <v>#REF!</v>
      </c>
      <c r="N6" t="e">
        <f>SUM(C6:D6)</f>
        <v>#REF!</v>
      </c>
    </row>
    <row r="7" spans="2:14" ht="15.75" x14ac:dyDescent="0.25">
      <c r="B7" s="2" t="e">
        <f>+Listas!#REF!</f>
        <v>#REF!</v>
      </c>
      <c r="C7" s="14" t="e">
        <f>COUNTIF('Base 2013'!#REF!,C$4)</f>
        <v>#REF!</v>
      </c>
      <c r="D7" s="14" t="e">
        <f>COUNTIF('Base 2013'!#REF!,D$4)</f>
        <v>#REF!</v>
      </c>
      <c r="E7" s="14" t="e">
        <f>COUNTIF('Base 2013'!#REF!,E$4)</f>
        <v>#REF!</v>
      </c>
      <c r="F7" s="14" t="e">
        <f>COUNTIF('Base 2013'!#REF!,F$4)</f>
        <v>#REF!</v>
      </c>
      <c r="G7" s="14" t="e">
        <f>COUNTIF('Base 2013'!#REF!,G$4)</f>
        <v>#REF!</v>
      </c>
      <c r="H7" s="14" t="e">
        <f>COUNTIF('Base 2013'!#REF!,H$4)</f>
        <v>#REF!</v>
      </c>
      <c r="I7" s="14" t="e">
        <f>COUNTIF('Base 2013'!#REF!,I$4)</f>
        <v>#REF!</v>
      </c>
      <c r="J7" s="14" t="e">
        <f>COUNTIF('Base 2013'!#REF!,J$4)</f>
        <v>#REF!</v>
      </c>
      <c r="K7" s="14" t="e">
        <f>COUNTIF('Base 2013'!#REF!,K$4)</f>
        <v>#REF!</v>
      </c>
      <c r="L7" s="3" t="e">
        <f>+'Base 2013'!#REF!</f>
        <v>#REF!</v>
      </c>
      <c r="M7" s="4" t="e">
        <f t="shared" si="0"/>
        <v>#REF!</v>
      </c>
      <c r="N7" t="e">
        <f t="shared" ref="N7:N18" si="1">SUM(C7:D7)</f>
        <v>#REF!</v>
      </c>
    </row>
    <row r="8" spans="2:14" ht="15.75" x14ac:dyDescent="0.25">
      <c r="B8" s="2" t="e">
        <f>+Listas!#REF!</f>
        <v>#REF!</v>
      </c>
      <c r="C8" s="14" t="e">
        <f>COUNTIF('Base 2013'!#REF!,C$4)</f>
        <v>#REF!</v>
      </c>
      <c r="D8" s="14" t="e">
        <f>COUNTIF('Base 2013'!#REF!,D$4)</f>
        <v>#REF!</v>
      </c>
      <c r="E8" s="14" t="e">
        <f>COUNTIF('Base 2013'!#REF!,E$4)</f>
        <v>#REF!</v>
      </c>
      <c r="F8" s="14" t="e">
        <f>COUNTIF('Base 2013'!#REF!,F$4)</f>
        <v>#REF!</v>
      </c>
      <c r="G8" s="14" t="e">
        <f>COUNTIF('Base 2013'!#REF!,G$4)</f>
        <v>#REF!</v>
      </c>
      <c r="H8" s="14" t="e">
        <f>COUNTIF('Base 2013'!#REF!,H$4)</f>
        <v>#REF!</v>
      </c>
      <c r="I8" s="14" t="e">
        <f>COUNTIF('Base 2013'!#REF!,I$4)</f>
        <v>#REF!</v>
      </c>
      <c r="J8" s="14" t="e">
        <f>COUNTIF('Base 2013'!#REF!,J$4)</f>
        <v>#REF!</v>
      </c>
      <c r="K8" s="14" t="e">
        <f>COUNTIF('Base 2013'!#REF!,K$4)</f>
        <v>#REF!</v>
      </c>
      <c r="L8" s="3" t="e">
        <f>+'Base 2013'!#REF!</f>
        <v>#REF!</v>
      </c>
      <c r="M8" s="4" t="e">
        <f t="shared" si="0"/>
        <v>#REF!</v>
      </c>
      <c r="N8" t="e">
        <f t="shared" si="1"/>
        <v>#REF!</v>
      </c>
    </row>
    <row r="9" spans="2:14" ht="15.75" x14ac:dyDescent="0.25">
      <c r="B9" s="2" t="e">
        <f>+Listas!#REF!</f>
        <v>#REF!</v>
      </c>
      <c r="C9" s="14" t="e">
        <f>COUNTIF('Base 2013'!#REF!,C$4)</f>
        <v>#REF!</v>
      </c>
      <c r="D9" s="14" t="e">
        <f>COUNTIF('Base 2013'!#REF!,D$4)</f>
        <v>#REF!</v>
      </c>
      <c r="E9" s="14" t="e">
        <f>COUNTIF('Base 2013'!#REF!,E$4)</f>
        <v>#REF!</v>
      </c>
      <c r="F9" s="14" t="e">
        <f>COUNTIF('Base 2013'!#REF!,F$4)</f>
        <v>#REF!</v>
      </c>
      <c r="G9" s="14" t="e">
        <f>COUNTIF('Base 2013'!#REF!,G$4)</f>
        <v>#REF!</v>
      </c>
      <c r="H9" s="14" t="e">
        <f>COUNTIF('Base 2013'!#REF!,H$4)</f>
        <v>#REF!</v>
      </c>
      <c r="I9" s="14" t="e">
        <f>COUNTIF('Base 2013'!#REF!,I$4)</f>
        <v>#REF!</v>
      </c>
      <c r="J9" s="14" t="e">
        <f>COUNTIF('Base 2013'!#REF!,J$4)</f>
        <v>#REF!</v>
      </c>
      <c r="K9" s="14" t="e">
        <f>COUNTIF('Base 2013'!#REF!,K$4)</f>
        <v>#REF!</v>
      </c>
      <c r="L9" s="3" t="e">
        <f>+'Base 2013'!#REF!</f>
        <v>#REF!</v>
      </c>
      <c r="M9" s="4" t="e">
        <f t="shared" si="0"/>
        <v>#REF!</v>
      </c>
      <c r="N9" t="e">
        <f t="shared" si="1"/>
        <v>#REF!</v>
      </c>
    </row>
    <row r="10" spans="2:14" ht="15.75" x14ac:dyDescent="0.25">
      <c r="B10" s="2" t="e">
        <f>+Listas!#REF!</f>
        <v>#REF!</v>
      </c>
      <c r="C10" s="14" t="e">
        <f>COUNTIF('Base 2013'!#REF!,C$4)</f>
        <v>#REF!</v>
      </c>
      <c r="D10" s="14" t="e">
        <f>COUNTIF('Base 2013'!#REF!,D$4)</f>
        <v>#REF!</v>
      </c>
      <c r="E10" s="14" t="e">
        <f>COUNTIF('Base 2013'!#REF!,E$4)</f>
        <v>#REF!</v>
      </c>
      <c r="F10" s="14" t="e">
        <f>COUNTIF('Base 2013'!#REF!,F$4)</f>
        <v>#REF!</v>
      </c>
      <c r="G10" s="14" t="e">
        <f>COUNTIF('Base 2013'!#REF!,G$4)</f>
        <v>#REF!</v>
      </c>
      <c r="H10" s="14" t="e">
        <f>COUNTIF('Base 2013'!#REF!,H$4)</f>
        <v>#REF!</v>
      </c>
      <c r="I10" s="14" t="e">
        <f>COUNTIF('Base 2013'!#REF!,I$4)</f>
        <v>#REF!</v>
      </c>
      <c r="J10" s="14" t="e">
        <f>COUNTIF('Base 2013'!#REF!,J$4)</f>
        <v>#REF!</v>
      </c>
      <c r="K10" s="14" t="e">
        <f>COUNTIF('Base 2013'!#REF!,K$4)</f>
        <v>#REF!</v>
      </c>
      <c r="L10" s="3" t="e">
        <f>+'Base 2013'!#REF!</f>
        <v>#REF!</v>
      </c>
      <c r="M10" s="4" t="e">
        <f t="shared" si="0"/>
        <v>#REF!</v>
      </c>
      <c r="N10" t="e">
        <f t="shared" si="1"/>
        <v>#REF!</v>
      </c>
    </row>
    <row r="11" spans="2:14" ht="15.75" x14ac:dyDescent="0.25">
      <c r="B11" s="2" t="e">
        <f>+Listas!#REF!</f>
        <v>#REF!</v>
      </c>
      <c r="C11" s="14" t="e">
        <f>COUNTIF('Base 2013'!#REF!,C$4)</f>
        <v>#REF!</v>
      </c>
      <c r="D11" s="14" t="e">
        <f>COUNTIF('Base 2013'!#REF!,D$4)</f>
        <v>#REF!</v>
      </c>
      <c r="E11" s="14" t="e">
        <f>COUNTIF('Base 2013'!#REF!,E$4)</f>
        <v>#REF!</v>
      </c>
      <c r="F11" s="14" t="e">
        <f>COUNTIF('Base 2013'!#REF!,F$4)</f>
        <v>#REF!</v>
      </c>
      <c r="G11" s="14" t="e">
        <f>COUNTIF('Base 2013'!#REF!,G$4)</f>
        <v>#REF!</v>
      </c>
      <c r="H11" s="14" t="e">
        <f>COUNTIF('Base 2013'!#REF!,H$4)</f>
        <v>#REF!</v>
      </c>
      <c r="I11" s="14" t="e">
        <f>COUNTIF('Base 2013'!#REF!,I$4)</f>
        <v>#REF!</v>
      </c>
      <c r="J11" s="14" t="e">
        <f>COUNTIF('Base 2013'!#REF!,J$4)</f>
        <v>#REF!</v>
      </c>
      <c r="K11" s="14" t="e">
        <f>COUNTIF('Base 2013'!#REF!,K$4)</f>
        <v>#REF!</v>
      </c>
      <c r="L11" s="3" t="e">
        <f>+'Base 2013'!#REF!</f>
        <v>#REF!</v>
      </c>
      <c r="M11" s="4" t="e">
        <f t="shared" si="0"/>
        <v>#REF!</v>
      </c>
      <c r="N11" t="e">
        <f t="shared" si="1"/>
        <v>#REF!</v>
      </c>
    </row>
    <row r="12" spans="2:14" ht="15.75" x14ac:dyDescent="0.25">
      <c r="B12" s="2" t="e">
        <f>+Listas!#REF!</f>
        <v>#REF!</v>
      </c>
      <c r="C12" s="14" t="e">
        <f>COUNTIF('Base 2013'!#REF!,C$4)</f>
        <v>#REF!</v>
      </c>
      <c r="D12" s="14" t="e">
        <f>COUNTIF('Base 2013'!#REF!,D$4)</f>
        <v>#REF!</v>
      </c>
      <c r="E12" s="14" t="e">
        <f>COUNTIF('Base 2013'!#REF!,E$4)</f>
        <v>#REF!</v>
      </c>
      <c r="F12" s="14" t="e">
        <f>COUNTIF('Base 2013'!#REF!,F$4)</f>
        <v>#REF!</v>
      </c>
      <c r="G12" s="14" t="e">
        <f>COUNTIF('Base 2013'!#REF!,G$4)</f>
        <v>#REF!</v>
      </c>
      <c r="H12" s="14" t="e">
        <f>COUNTIF('Base 2013'!#REF!,H$4)</f>
        <v>#REF!</v>
      </c>
      <c r="I12" s="14" t="e">
        <f>COUNTIF('Base 2013'!#REF!,I$4)</f>
        <v>#REF!</v>
      </c>
      <c r="J12" s="14" t="e">
        <f>COUNTIF('Base 2013'!#REF!,J$4)</f>
        <v>#REF!</v>
      </c>
      <c r="K12" s="14" t="e">
        <f>COUNTIF('Base 2013'!#REF!,K$4)</f>
        <v>#REF!</v>
      </c>
      <c r="L12" s="3" t="e">
        <f>+'Base 2013'!#REF!</f>
        <v>#REF!</v>
      </c>
      <c r="M12" s="4" t="e">
        <f t="shared" si="0"/>
        <v>#REF!</v>
      </c>
      <c r="N12" t="e">
        <f t="shared" si="1"/>
        <v>#REF!</v>
      </c>
    </row>
    <row r="13" spans="2:14" ht="15.75" x14ac:dyDescent="0.25">
      <c r="B13" s="2" t="e">
        <f>+Listas!#REF!</f>
        <v>#REF!</v>
      </c>
      <c r="C13" s="14" t="e">
        <f>COUNTIF('Base 2013'!#REF!,C$4)</f>
        <v>#REF!</v>
      </c>
      <c r="D13" s="14" t="e">
        <f>COUNTIF('Base 2013'!#REF!,D$4)</f>
        <v>#REF!</v>
      </c>
      <c r="E13" s="14" t="e">
        <f>COUNTIF('Base 2013'!#REF!,E$4)</f>
        <v>#REF!</v>
      </c>
      <c r="F13" s="14" t="e">
        <f>COUNTIF('Base 2013'!#REF!,F$4)</f>
        <v>#REF!</v>
      </c>
      <c r="G13" s="14" t="e">
        <f>COUNTIF('Base 2013'!#REF!,G$4)</f>
        <v>#REF!</v>
      </c>
      <c r="H13" s="14" t="e">
        <f>COUNTIF('Base 2013'!#REF!,H$4)</f>
        <v>#REF!</v>
      </c>
      <c r="I13" s="14" t="e">
        <f>COUNTIF('Base 2013'!#REF!,I$4)</f>
        <v>#REF!</v>
      </c>
      <c r="J13" s="14" t="e">
        <f>COUNTIF('Base 2013'!#REF!,J$4)</f>
        <v>#REF!</v>
      </c>
      <c r="K13" s="14" t="e">
        <f>COUNTIF('Base 2013'!#REF!,K$4)</f>
        <v>#REF!</v>
      </c>
      <c r="L13" s="3" t="e">
        <f>+'Base 2013'!#REF!</f>
        <v>#REF!</v>
      </c>
      <c r="M13" s="4" t="e">
        <f t="shared" si="0"/>
        <v>#REF!</v>
      </c>
      <c r="N13" t="e">
        <f t="shared" si="1"/>
        <v>#REF!</v>
      </c>
    </row>
    <row r="14" spans="2:14" ht="15.75" x14ac:dyDescent="0.25">
      <c r="B14" s="2" t="e">
        <f>+Listas!#REF!</f>
        <v>#REF!</v>
      </c>
      <c r="C14" s="14" t="e">
        <f>COUNTIF('Base 2013'!#REF!,C$4)</f>
        <v>#REF!</v>
      </c>
      <c r="D14" s="14" t="e">
        <f>COUNTIF('Base 2013'!#REF!,D$4)</f>
        <v>#REF!</v>
      </c>
      <c r="E14" s="14" t="e">
        <f>COUNTIF('Base 2013'!#REF!,E$4)</f>
        <v>#REF!</v>
      </c>
      <c r="F14" s="14" t="e">
        <f>COUNTIF('Base 2013'!#REF!,F$4)</f>
        <v>#REF!</v>
      </c>
      <c r="G14" s="14" t="e">
        <f>COUNTIF('Base 2013'!#REF!,G$4)</f>
        <v>#REF!</v>
      </c>
      <c r="H14" s="14" t="e">
        <f>COUNTIF('Base 2013'!#REF!,H$4)</f>
        <v>#REF!</v>
      </c>
      <c r="I14" s="14" t="e">
        <f>COUNTIF('Base 2013'!#REF!,I$4)</f>
        <v>#REF!</v>
      </c>
      <c r="J14" s="14" t="e">
        <f>COUNTIF('Base 2013'!#REF!,J$4)</f>
        <v>#REF!</v>
      </c>
      <c r="K14" s="14" t="e">
        <f>COUNTIF('Base 2013'!#REF!,K$4)</f>
        <v>#REF!</v>
      </c>
      <c r="L14" s="3" t="e">
        <f>+'Base 2013'!#REF!</f>
        <v>#REF!</v>
      </c>
      <c r="M14" s="4" t="e">
        <f t="shared" si="0"/>
        <v>#REF!</v>
      </c>
      <c r="N14" t="e">
        <f t="shared" si="1"/>
        <v>#REF!</v>
      </c>
    </row>
    <row r="15" spans="2:14" ht="15.75" x14ac:dyDescent="0.25">
      <c r="B15" s="2" t="e">
        <f>+Listas!#REF!</f>
        <v>#REF!</v>
      </c>
      <c r="C15" s="14" t="e">
        <f>COUNTIF('Base 2013'!#REF!,C$4)</f>
        <v>#REF!</v>
      </c>
      <c r="D15" s="14" t="e">
        <f>COUNTIF('Base 2013'!#REF!,D$4)</f>
        <v>#REF!</v>
      </c>
      <c r="E15" s="14" t="e">
        <f>COUNTIF('Base 2013'!#REF!,E$4)</f>
        <v>#REF!</v>
      </c>
      <c r="F15" s="14" t="e">
        <f>COUNTIF('Base 2013'!#REF!,F$4)</f>
        <v>#REF!</v>
      </c>
      <c r="G15" s="14" t="e">
        <f>COUNTIF('Base 2013'!#REF!,G$4)</f>
        <v>#REF!</v>
      </c>
      <c r="H15" s="14" t="e">
        <f>COUNTIF('Base 2013'!#REF!,H$4)</f>
        <v>#REF!</v>
      </c>
      <c r="I15" s="14" t="e">
        <f>COUNTIF('Base 2013'!#REF!,I$4)</f>
        <v>#REF!</v>
      </c>
      <c r="J15" s="14" t="e">
        <f>COUNTIF('Base 2013'!#REF!,J$4)</f>
        <v>#REF!</v>
      </c>
      <c r="K15" s="14" t="e">
        <f>COUNTIF('Base 2013'!#REF!,K$4)</f>
        <v>#REF!</v>
      </c>
      <c r="L15" s="3" t="e">
        <f>+'Base 2013'!#REF!</f>
        <v>#REF!</v>
      </c>
      <c r="M15" s="4" t="e">
        <f t="shared" si="0"/>
        <v>#REF!</v>
      </c>
      <c r="N15" t="e">
        <f t="shared" si="1"/>
        <v>#REF!</v>
      </c>
    </row>
    <row r="16" spans="2:14" ht="15.75" x14ac:dyDescent="0.25">
      <c r="B16" s="2" t="e">
        <f>+Listas!#REF!</f>
        <v>#REF!</v>
      </c>
      <c r="C16" s="14" t="e">
        <f>COUNTIF('Base 2013'!#REF!,C$4)</f>
        <v>#REF!</v>
      </c>
      <c r="D16" s="14" t="e">
        <f>COUNTIF('Base 2013'!#REF!,D$4)</f>
        <v>#REF!</v>
      </c>
      <c r="E16" s="14" t="e">
        <f>COUNTIF('Base 2013'!#REF!,E$4)</f>
        <v>#REF!</v>
      </c>
      <c r="F16" s="14" t="e">
        <f>COUNTIF('Base 2013'!#REF!,F$4)</f>
        <v>#REF!</v>
      </c>
      <c r="G16" s="14" t="e">
        <f>COUNTIF('Base 2013'!#REF!,G$4)</f>
        <v>#REF!</v>
      </c>
      <c r="H16" s="14" t="e">
        <f>COUNTIF('Base 2013'!#REF!,H$4)</f>
        <v>#REF!</v>
      </c>
      <c r="I16" s="14" t="e">
        <f>COUNTIF('Base 2013'!#REF!,I$4)</f>
        <v>#REF!</v>
      </c>
      <c r="J16" s="14" t="e">
        <f>COUNTIF('Base 2013'!#REF!,J$4)</f>
        <v>#REF!</v>
      </c>
      <c r="K16" s="14" t="e">
        <f>COUNTIF('Base 2013'!#REF!,K$4)</f>
        <v>#REF!</v>
      </c>
      <c r="L16" s="3" t="e">
        <f>+'Base 2013'!#REF!</f>
        <v>#REF!</v>
      </c>
      <c r="M16" s="4" t="e">
        <f>SUM(C16:K16)</f>
        <v>#REF!</v>
      </c>
      <c r="N16" t="e">
        <f t="shared" si="1"/>
        <v>#REF!</v>
      </c>
    </row>
    <row r="17" spans="2:14" ht="15.75" x14ac:dyDescent="0.25">
      <c r="B17" s="2" t="e">
        <f>+Listas!#REF!</f>
        <v>#REF!</v>
      </c>
      <c r="C17" s="14" t="e">
        <f>COUNTIF('Base 2013'!#REF!,C$4)</f>
        <v>#REF!</v>
      </c>
      <c r="D17" s="14" t="e">
        <f>COUNTIF('Base 2013'!#REF!,D$4)</f>
        <v>#REF!</v>
      </c>
      <c r="E17" s="14" t="e">
        <f>COUNTIF('Base 2013'!#REF!,E$4)</f>
        <v>#REF!</v>
      </c>
      <c r="F17" s="14" t="e">
        <f>COUNTIF('Base 2013'!#REF!,F$4)</f>
        <v>#REF!</v>
      </c>
      <c r="G17" s="14" t="e">
        <f>COUNTIF('Base 2013'!#REF!,G$4)</f>
        <v>#REF!</v>
      </c>
      <c r="H17" s="14" t="e">
        <f>COUNTIF('Base 2013'!#REF!,H$4)</f>
        <v>#REF!</v>
      </c>
      <c r="I17" s="14" t="e">
        <f>COUNTIF('Base 2013'!#REF!,I$4)</f>
        <v>#REF!</v>
      </c>
      <c r="J17" s="14" t="e">
        <f>COUNTIF('Base 2013'!#REF!,J$4)</f>
        <v>#REF!</v>
      </c>
      <c r="K17" s="14" t="e">
        <f>COUNTIF('Base 2013'!#REF!,K$4)</f>
        <v>#REF!</v>
      </c>
      <c r="L17" s="3" t="e">
        <f>+'Base 2013'!#REF!</f>
        <v>#REF!</v>
      </c>
      <c r="M17" s="4"/>
      <c r="N17" t="e">
        <f t="shared" si="1"/>
        <v>#REF!</v>
      </c>
    </row>
    <row r="18" spans="2:14" ht="15.75" x14ac:dyDescent="0.25">
      <c r="B18" s="2" t="e">
        <f>+Listas!#REF!</f>
        <v>#REF!</v>
      </c>
      <c r="C18" s="14" t="e">
        <f>COUNTIF('Base 2013'!#REF!,C$4)</f>
        <v>#REF!</v>
      </c>
      <c r="D18" s="14" t="e">
        <f>COUNTIF('Base 2013'!#REF!,D$4)</f>
        <v>#REF!</v>
      </c>
      <c r="E18" s="14" t="e">
        <f>COUNTIF('Base 2013'!#REF!,E$4)</f>
        <v>#REF!</v>
      </c>
      <c r="F18" s="14" t="e">
        <f>COUNTIF('Base 2013'!#REF!,F$4)</f>
        <v>#REF!</v>
      </c>
      <c r="G18" s="14" t="e">
        <f>COUNTIF('Base 2013'!#REF!,G$4)</f>
        <v>#REF!</v>
      </c>
      <c r="H18" s="14" t="e">
        <f>COUNTIF('Base 2013'!#REF!,H$4)</f>
        <v>#REF!</v>
      </c>
      <c r="I18" s="14" t="e">
        <f>COUNTIF('Base 2013'!#REF!,I$4)</f>
        <v>#REF!</v>
      </c>
      <c r="J18" s="14" t="e">
        <f>COUNTIF('Base 2013'!#REF!,J$4)</f>
        <v>#REF!</v>
      </c>
      <c r="K18" s="14" t="e">
        <f>COUNTIF('Base 2013'!#REF!,K$4)</f>
        <v>#REF!</v>
      </c>
      <c r="L18" s="3" t="e">
        <f>+'Base 2013'!#REF!</f>
        <v>#REF!</v>
      </c>
      <c r="M18" s="4" t="e">
        <f t="shared" si="0"/>
        <v>#REF!</v>
      </c>
      <c r="N18" t="e">
        <f t="shared" si="1"/>
        <v>#REF!</v>
      </c>
    </row>
    <row r="19" spans="2:14" ht="28.5" customHeight="1" thickBot="1" x14ac:dyDescent="0.25"/>
    <row r="20" spans="2:14" ht="34.5" customHeight="1" thickTop="1" thickBot="1" x14ac:dyDescent="0.25">
      <c r="B20" s="16" t="s">
        <v>14</v>
      </c>
      <c r="C20" s="8" t="e">
        <f t="shared" ref="C20:L20" si="2">+C4</f>
        <v>#REF!</v>
      </c>
      <c r="D20" s="8" t="e">
        <f t="shared" si="2"/>
        <v>#REF!</v>
      </c>
      <c r="E20" s="8" t="e">
        <f t="shared" si="2"/>
        <v>#REF!</v>
      </c>
      <c r="F20" s="8" t="e">
        <f t="shared" si="2"/>
        <v>#REF!</v>
      </c>
      <c r="G20" s="8" t="e">
        <f t="shared" si="2"/>
        <v>#REF!</v>
      </c>
      <c r="H20" s="8" t="e">
        <f t="shared" si="2"/>
        <v>#REF!</v>
      </c>
      <c r="I20" s="8" t="e">
        <f t="shared" si="2"/>
        <v>#REF!</v>
      </c>
      <c r="J20" s="8" t="e">
        <f t="shared" si="2"/>
        <v>#REF!</v>
      </c>
      <c r="K20" s="8" t="e">
        <f t="shared" si="2"/>
        <v>#REF!</v>
      </c>
      <c r="L20" s="8" t="str">
        <f t="shared" si="2"/>
        <v>Propuestas Evaluadas</v>
      </c>
      <c r="M20" s="23" t="str">
        <f>+M4</f>
        <v>Total  Procesos</v>
      </c>
    </row>
    <row r="21" spans="2:14" ht="16.5" thickTop="1" x14ac:dyDescent="0.25">
      <c r="B21" s="5" t="e">
        <f>+Listas!#REF!</f>
        <v>#REF!</v>
      </c>
      <c r="C21" s="14" t="e">
        <f>COUNTIF('Base 2013'!#REF!,C$20)</f>
        <v>#REF!</v>
      </c>
      <c r="D21" s="14" t="e">
        <f>COUNTIF('Base 2013'!#REF!,D$20)</f>
        <v>#REF!</v>
      </c>
      <c r="E21" s="14" t="e">
        <f>COUNTIF('Base 2013'!#REF!,E$20)</f>
        <v>#REF!</v>
      </c>
      <c r="F21" s="14" t="e">
        <f>COUNTIF('Base 2013'!#REF!,F$20)</f>
        <v>#REF!</v>
      </c>
      <c r="G21" s="14" t="e">
        <f>COUNTIF('Base 2013'!#REF!,G$20)</f>
        <v>#REF!</v>
      </c>
      <c r="H21" s="14" t="e">
        <f>COUNTIF('Base 2013'!#REF!,H$20)</f>
        <v>#REF!</v>
      </c>
      <c r="I21" s="14" t="e">
        <f>COUNTIF('Base 2013'!#REF!,I$20)</f>
        <v>#REF!</v>
      </c>
      <c r="J21" s="14" t="e">
        <f>COUNTIF('Base 2013'!#REF!,J$20)</f>
        <v>#REF!</v>
      </c>
      <c r="K21" s="14" t="e">
        <f>COUNTIF('Base 2013'!#REF!,K$20)</f>
        <v>#REF!</v>
      </c>
      <c r="L21" s="18" t="e">
        <f>+'Base 2013'!#REF!</f>
        <v>#REF!</v>
      </c>
      <c r="M21" s="4" t="e">
        <f>SUM(C21:K21)</f>
        <v>#REF!</v>
      </c>
      <c r="N21" t="e">
        <f>SUM(C21:D21)</f>
        <v>#REF!</v>
      </c>
    </row>
    <row r="22" spans="2:14" ht="15.75" x14ac:dyDescent="0.25">
      <c r="B22" s="5" t="e">
        <f>+Listas!#REF!</f>
        <v>#REF!</v>
      </c>
      <c r="C22" s="14" t="e">
        <f>COUNTIF('Base 2013'!#REF!,C$20)</f>
        <v>#REF!</v>
      </c>
      <c r="D22" s="14" t="e">
        <f>COUNTIF('Base 2013'!#REF!,D$20)</f>
        <v>#REF!</v>
      </c>
      <c r="E22" s="14" t="e">
        <f>COUNTIF('Base 2013'!#REF!,E$20)</f>
        <v>#REF!</v>
      </c>
      <c r="F22" s="14" t="e">
        <f>COUNTIF('Base 2013'!#REF!,F$20)</f>
        <v>#REF!</v>
      </c>
      <c r="G22" s="14" t="e">
        <f>COUNTIF('Base 2013'!#REF!,G$20)</f>
        <v>#REF!</v>
      </c>
      <c r="H22" s="14" t="e">
        <f>COUNTIF('Base 2013'!#REF!,H$20)</f>
        <v>#REF!</v>
      </c>
      <c r="I22" s="14" t="e">
        <f>COUNTIF('Base 2013'!#REF!,I$20)</f>
        <v>#REF!</v>
      </c>
      <c r="J22" s="14" t="e">
        <f>COUNTIF('Base 2013'!#REF!,J$20)</f>
        <v>#REF!</v>
      </c>
      <c r="K22" s="14" t="e">
        <f>COUNTIF('Base 2013'!#REF!,K$20)</f>
        <v>#REF!</v>
      </c>
      <c r="L22" s="18" t="e">
        <f>+'Base 2013'!#REF!</f>
        <v>#REF!</v>
      </c>
      <c r="M22" s="4" t="e">
        <f t="shared" ref="M22:M36" si="3">SUM(C22:K22)</f>
        <v>#REF!</v>
      </c>
    </row>
    <row r="23" spans="2:14" ht="15.75" x14ac:dyDescent="0.25">
      <c r="B23" s="5" t="e">
        <f>+Listas!#REF!</f>
        <v>#REF!</v>
      </c>
      <c r="C23" s="14" t="e">
        <f>COUNTIF('Base 2013'!#REF!,C$20)</f>
        <v>#REF!</v>
      </c>
      <c r="D23" s="14" t="e">
        <f>COUNTIF('Base 2013'!#REF!,D$20)</f>
        <v>#REF!</v>
      </c>
      <c r="E23" s="14" t="e">
        <f>COUNTIF('Base 2013'!#REF!,E$20)</f>
        <v>#REF!</v>
      </c>
      <c r="F23" s="14" t="e">
        <f>COUNTIF('Base 2013'!#REF!,F$20)</f>
        <v>#REF!</v>
      </c>
      <c r="G23" s="14" t="e">
        <f>COUNTIF('Base 2013'!#REF!,G$20)</f>
        <v>#REF!</v>
      </c>
      <c r="H23" s="14" t="e">
        <f>COUNTIF('Base 2013'!#REF!,H$20)</f>
        <v>#REF!</v>
      </c>
      <c r="I23" s="14" t="e">
        <f>COUNTIF('Base 2013'!#REF!,I$20)</f>
        <v>#REF!</v>
      </c>
      <c r="J23" s="14" t="e">
        <f>COUNTIF('Base 2013'!#REF!,J$20)</f>
        <v>#REF!</v>
      </c>
      <c r="K23" s="14" t="e">
        <f>COUNTIF('Base 2013'!#REF!,K$20)</f>
        <v>#REF!</v>
      </c>
      <c r="L23" s="18" t="e">
        <f>+'Base 2013'!#REF!</f>
        <v>#REF!</v>
      </c>
      <c r="M23" s="4" t="e">
        <f t="shared" si="3"/>
        <v>#REF!</v>
      </c>
    </row>
    <row r="24" spans="2:14" ht="15.75" x14ac:dyDescent="0.25">
      <c r="B24" s="5" t="e">
        <f>+Listas!#REF!</f>
        <v>#REF!</v>
      </c>
      <c r="C24" s="14" t="e">
        <f>COUNTIF('Base 2013'!#REF!,C$20)</f>
        <v>#REF!</v>
      </c>
      <c r="D24" s="14" t="e">
        <f>COUNTIF('Base 2013'!#REF!,D$20)</f>
        <v>#REF!</v>
      </c>
      <c r="E24" s="14" t="e">
        <f>COUNTIF('Base 2013'!#REF!,E$20)</f>
        <v>#REF!</v>
      </c>
      <c r="F24" s="14" t="e">
        <f>COUNTIF('Base 2013'!#REF!,F$20)</f>
        <v>#REF!</v>
      </c>
      <c r="G24" s="14" t="e">
        <f>COUNTIF('Base 2013'!#REF!,G$20)</f>
        <v>#REF!</v>
      </c>
      <c r="H24" s="14" t="e">
        <f>COUNTIF('Base 2013'!#REF!,H$20)</f>
        <v>#REF!</v>
      </c>
      <c r="I24" s="14" t="e">
        <f>COUNTIF('Base 2013'!#REF!,I$20)</f>
        <v>#REF!</v>
      </c>
      <c r="J24" s="14" t="e">
        <f>COUNTIF('Base 2013'!#REF!,J$20)</f>
        <v>#REF!</v>
      </c>
      <c r="K24" s="14" t="e">
        <f>COUNTIF('Base 2013'!#REF!,K$20)</f>
        <v>#REF!</v>
      </c>
      <c r="L24" s="18" t="e">
        <f>+'Base 2013'!#REF!</f>
        <v>#REF!</v>
      </c>
      <c r="M24" s="4" t="e">
        <f t="shared" si="3"/>
        <v>#REF!</v>
      </c>
    </row>
    <row r="25" spans="2:14" ht="15.75" x14ac:dyDescent="0.25">
      <c r="B25" s="5" t="e">
        <f>+Listas!#REF!</f>
        <v>#REF!</v>
      </c>
      <c r="C25" s="14" t="e">
        <f>COUNTIF('Base 2013'!#REF!,C$20)</f>
        <v>#REF!</v>
      </c>
      <c r="D25" s="14" t="e">
        <f>COUNTIF('Base 2013'!#REF!,D$20)</f>
        <v>#REF!</v>
      </c>
      <c r="E25" s="14" t="e">
        <f>COUNTIF('Base 2013'!#REF!,E$20)</f>
        <v>#REF!</v>
      </c>
      <c r="F25" s="14" t="e">
        <f>COUNTIF('Base 2013'!#REF!,F$20)</f>
        <v>#REF!</v>
      </c>
      <c r="G25" s="14" t="e">
        <f>COUNTIF('Base 2013'!#REF!,G$20)</f>
        <v>#REF!</v>
      </c>
      <c r="H25" s="14" t="e">
        <f>COUNTIF('Base 2013'!#REF!,H$20)</f>
        <v>#REF!</v>
      </c>
      <c r="I25" s="14" t="e">
        <f>COUNTIF('Base 2013'!#REF!,I$20)</f>
        <v>#REF!</v>
      </c>
      <c r="J25" s="14" t="e">
        <f>COUNTIF('Base 2013'!#REF!,J$20)</f>
        <v>#REF!</v>
      </c>
      <c r="K25" s="14" t="e">
        <f>COUNTIF('Base 2013'!#REF!,K$20)</f>
        <v>#REF!</v>
      </c>
      <c r="L25" s="18" t="e">
        <f>+'Base 2013'!#REF!</f>
        <v>#REF!</v>
      </c>
      <c r="M25" s="4" t="e">
        <f t="shared" si="3"/>
        <v>#REF!</v>
      </c>
    </row>
    <row r="26" spans="2:14" ht="15.75" x14ac:dyDescent="0.25">
      <c r="B26" s="5" t="e">
        <f>+Listas!#REF!</f>
        <v>#REF!</v>
      </c>
      <c r="C26" s="14" t="e">
        <f>COUNTIF('Base 2013'!#REF!,C$20)</f>
        <v>#REF!</v>
      </c>
      <c r="D26" s="14" t="e">
        <f>COUNTIF('Base 2013'!#REF!,D$20)</f>
        <v>#REF!</v>
      </c>
      <c r="E26" s="14" t="e">
        <f>COUNTIF('Base 2013'!#REF!,E$20)</f>
        <v>#REF!</v>
      </c>
      <c r="F26" s="14" t="e">
        <f>COUNTIF('Base 2013'!#REF!,F$20)</f>
        <v>#REF!</v>
      </c>
      <c r="G26" s="14" t="e">
        <f>COUNTIF('Base 2013'!#REF!,G$20)</f>
        <v>#REF!</v>
      </c>
      <c r="H26" s="14" t="e">
        <f>COUNTIF('Base 2013'!#REF!,H$20)</f>
        <v>#REF!</v>
      </c>
      <c r="I26" s="14" t="e">
        <f>COUNTIF('Base 2013'!#REF!,I$20)</f>
        <v>#REF!</v>
      </c>
      <c r="J26" s="14" t="e">
        <f>COUNTIF('Base 2013'!#REF!,J$20)</f>
        <v>#REF!</v>
      </c>
      <c r="K26" s="14" t="e">
        <f>COUNTIF('Base 2013'!#REF!,K$20)</f>
        <v>#REF!</v>
      </c>
      <c r="L26" s="18" t="e">
        <f>+'Base 2013'!#REF!</f>
        <v>#REF!</v>
      </c>
      <c r="M26" s="4" t="e">
        <f t="shared" si="3"/>
        <v>#REF!</v>
      </c>
    </row>
    <row r="27" spans="2:14" ht="15.75" x14ac:dyDescent="0.25">
      <c r="B27" s="5" t="e">
        <f>+Listas!#REF!</f>
        <v>#REF!</v>
      </c>
      <c r="C27" s="14" t="e">
        <f>COUNTIF('Base 2013'!#REF!,C$20)</f>
        <v>#REF!</v>
      </c>
      <c r="D27" s="14" t="e">
        <f>COUNTIF('Base 2013'!#REF!,D$20)</f>
        <v>#REF!</v>
      </c>
      <c r="E27" s="14" t="e">
        <f>COUNTIF('Base 2013'!#REF!,E$20)</f>
        <v>#REF!</v>
      </c>
      <c r="F27" s="14" t="e">
        <f>COUNTIF('Base 2013'!#REF!,F$20)</f>
        <v>#REF!</v>
      </c>
      <c r="G27" s="14" t="e">
        <f>COUNTIF('Base 2013'!#REF!,G$20)</f>
        <v>#REF!</v>
      </c>
      <c r="H27" s="14" t="e">
        <f>COUNTIF('Base 2013'!#REF!,H$20)</f>
        <v>#REF!</v>
      </c>
      <c r="I27" s="14" t="e">
        <f>COUNTIF('Base 2013'!#REF!,I$20)</f>
        <v>#REF!</v>
      </c>
      <c r="J27" s="14" t="e">
        <f>COUNTIF('Base 2013'!#REF!,J$20)</f>
        <v>#REF!</v>
      </c>
      <c r="K27" s="14" t="e">
        <f>COUNTIF('Base 2013'!#REF!,K$20)</f>
        <v>#REF!</v>
      </c>
      <c r="L27" s="18" t="e">
        <f>+'Base 2013'!#REF!</f>
        <v>#REF!</v>
      </c>
      <c r="M27" s="4" t="e">
        <f t="shared" si="3"/>
        <v>#REF!</v>
      </c>
    </row>
    <row r="28" spans="2:14" ht="15.75" x14ac:dyDescent="0.25">
      <c r="B28" s="5" t="e">
        <f>+Listas!#REF!</f>
        <v>#REF!</v>
      </c>
      <c r="C28" s="14" t="e">
        <f>COUNTIF('Base 2013'!#REF!,C$20)</f>
        <v>#REF!</v>
      </c>
      <c r="D28" s="14" t="e">
        <f>COUNTIF('Base 2013'!#REF!,D$20)</f>
        <v>#REF!</v>
      </c>
      <c r="E28" s="14" t="e">
        <f>COUNTIF('Base 2013'!#REF!,E$20)</f>
        <v>#REF!</v>
      </c>
      <c r="F28" s="14" t="e">
        <f>COUNTIF('Base 2013'!#REF!,F$20)</f>
        <v>#REF!</v>
      </c>
      <c r="G28" s="14" t="e">
        <f>COUNTIF('Base 2013'!#REF!,G$20)</f>
        <v>#REF!</v>
      </c>
      <c r="H28" s="14" t="e">
        <f>COUNTIF('Base 2013'!#REF!,H$20)</f>
        <v>#REF!</v>
      </c>
      <c r="I28" s="14" t="e">
        <f>COUNTIF('Base 2013'!#REF!,I$20)</f>
        <v>#REF!</v>
      </c>
      <c r="J28" s="14" t="e">
        <f>COUNTIF('Base 2013'!#REF!,J$20)</f>
        <v>#REF!</v>
      </c>
      <c r="K28" s="14" t="e">
        <f>COUNTIF('Base 2013'!#REF!,K$20)</f>
        <v>#REF!</v>
      </c>
      <c r="L28" s="18" t="e">
        <f>+'Base 2013'!#REF!</f>
        <v>#REF!</v>
      </c>
      <c r="M28" s="4" t="e">
        <f t="shared" si="3"/>
        <v>#REF!</v>
      </c>
    </row>
    <row r="29" spans="2:14" ht="15.75" x14ac:dyDescent="0.25">
      <c r="B29" s="5" t="e">
        <f>+Listas!#REF!</f>
        <v>#REF!</v>
      </c>
      <c r="C29" s="14" t="e">
        <f>COUNTIF('Base 2013'!#REF!,C$20)</f>
        <v>#REF!</v>
      </c>
      <c r="D29" s="14" t="e">
        <f>COUNTIF('Base 2013'!#REF!,D$20)</f>
        <v>#REF!</v>
      </c>
      <c r="E29" s="14" t="e">
        <f>COUNTIF('Base 2013'!#REF!,E$20)</f>
        <v>#REF!</v>
      </c>
      <c r="F29" s="14" t="e">
        <f>COUNTIF('Base 2013'!#REF!,F$20)</f>
        <v>#REF!</v>
      </c>
      <c r="G29" s="14" t="e">
        <f>COUNTIF('Base 2013'!#REF!,G$20)</f>
        <v>#REF!</v>
      </c>
      <c r="H29" s="14" t="e">
        <f>COUNTIF('Base 2013'!#REF!,H$20)</f>
        <v>#REF!</v>
      </c>
      <c r="I29" s="14" t="e">
        <f>COUNTIF('Base 2013'!#REF!,I$20)</f>
        <v>#REF!</v>
      </c>
      <c r="J29" s="14" t="e">
        <f>COUNTIF('Base 2013'!#REF!,J$20)</f>
        <v>#REF!</v>
      </c>
      <c r="K29" s="14" t="e">
        <f>COUNTIF('Base 2013'!#REF!,K$20)</f>
        <v>#REF!</v>
      </c>
      <c r="L29" s="18" t="e">
        <f>+'Base 2013'!#REF!</f>
        <v>#REF!</v>
      </c>
      <c r="M29" s="4" t="e">
        <f t="shared" si="3"/>
        <v>#REF!</v>
      </c>
    </row>
    <row r="30" spans="2:14" ht="15.75" x14ac:dyDescent="0.25">
      <c r="B30" s="5" t="e">
        <f>+Listas!#REF!</f>
        <v>#REF!</v>
      </c>
      <c r="C30" s="14" t="e">
        <f>COUNTIF('Base 2013'!#REF!,C$20)</f>
        <v>#REF!</v>
      </c>
      <c r="D30" s="14" t="e">
        <f>COUNTIF('Base 2013'!#REF!,D$20)</f>
        <v>#REF!</v>
      </c>
      <c r="E30" s="14" t="e">
        <f>COUNTIF('Base 2013'!#REF!,E$20)</f>
        <v>#REF!</v>
      </c>
      <c r="F30" s="14" t="e">
        <f>COUNTIF('Base 2013'!#REF!,F$20)</f>
        <v>#REF!</v>
      </c>
      <c r="G30" s="14" t="e">
        <f>COUNTIF('Base 2013'!#REF!,G$20)</f>
        <v>#REF!</v>
      </c>
      <c r="H30" s="14" t="e">
        <f>COUNTIF('Base 2013'!#REF!,H$20)</f>
        <v>#REF!</v>
      </c>
      <c r="I30" s="14" t="e">
        <f>COUNTIF('Base 2013'!#REF!,I$20)</f>
        <v>#REF!</v>
      </c>
      <c r="J30" s="14" t="e">
        <f>COUNTIF('Base 2013'!#REF!,J$20)</f>
        <v>#REF!</v>
      </c>
      <c r="K30" s="14" t="e">
        <f>COUNTIF('Base 2013'!#REF!,K$20)</f>
        <v>#REF!</v>
      </c>
      <c r="L30" s="18" t="e">
        <f>+'Base 2013'!#REF!</f>
        <v>#REF!</v>
      </c>
      <c r="M30" s="4" t="e">
        <f t="shared" si="3"/>
        <v>#REF!</v>
      </c>
    </row>
    <row r="31" spans="2:14" ht="15.75" x14ac:dyDescent="0.25">
      <c r="B31" s="5" t="e">
        <f>+Listas!#REF!</f>
        <v>#REF!</v>
      </c>
      <c r="C31" s="14" t="e">
        <f>COUNTIF('Base 2013'!#REF!,C$20)</f>
        <v>#REF!</v>
      </c>
      <c r="D31" s="14" t="e">
        <f>COUNTIF('Base 2013'!#REF!,D$20)</f>
        <v>#REF!</v>
      </c>
      <c r="E31" s="14" t="e">
        <f>COUNTIF('Base 2013'!#REF!,E$20)</f>
        <v>#REF!</v>
      </c>
      <c r="F31" s="14" t="e">
        <f>COUNTIF('Base 2013'!#REF!,F$20)</f>
        <v>#REF!</v>
      </c>
      <c r="G31" s="14" t="e">
        <f>COUNTIF('Base 2013'!#REF!,G$20)</f>
        <v>#REF!</v>
      </c>
      <c r="H31" s="14" t="e">
        <f>COUNTIF('Base 2013'!#REF!,H$20)</f>
        <v>#REF!</v>
      </c>
      <c r="I31" s="14" t="e">
        <f>COUNTIF('Base 2013'!#REF!,I$20)</f>
        <v>#REF!</v>
      </c>
      <c r="J31" s="14" t="e">
        <f>COUNTIF('Base 2013'!#REF!,J$20)</f>
        <v>#REF!</v>
      </c>
      <c r="K31" s="14" t="e">
        <f>COUNTIF('Base 2013'!#REF!,K$20)</f>
        <v>#REF!</v>
      </c>
      <c r="L31" s="18" t="e">
        <f>+'Base 2013'!#REF!</f>
        <v>#REF!</v>
      </c>
      <c r="M31" s="4" t="e">
        <f t="shared" si="3"/>
        <v>#REF!</v>
      </c>
    </row>
    <row r="32" spans="2:14" ht="15.75" x14ac:dyDescent="0.25">
      <c r="B32" s="5" t="e">
        <f>+Listas!#REF!</f>
        <v>#REF!</v>
      </c>
      <c r="C32" s="14" t="e">
        <f>COUNTIF('Base 2013'!#REF!,C$20)</f>
        <v>#REF!</v>
      </c>
      <c r="D32" s="14" t="e">
        <f>COUNTIF('Base 2013'!#REF!,D$20)</f>
        <v>#REF!</v>
      </c>
      <c r="E32" s="14" t="e">
        <f>COUNTIF('Base 2013'!#REF!,E$20)</f>
        <v>#REF!</v>
      </c>
      <c r="F32" s="14" t="e">
        <f>COUNTIF('Base 2013'!#REF!,F$20)</f>
        <v>#REF!</v>
      </c>
      <c r="G32" s="14" t="e">
        <f>COUNTIF('Base 2013'!#REF!,G$20)</f>
        <v>#REF!</v>
      </c>
      <c r="H32" s="14" t="e">
        <f>COUNTIF('Base 2013'!#REF!,H$20)</f>
        <v>#REF!</v>
      </c>
      <c r="I32" s="14" t="e">
        <f>COUNTIF('Base 2013'!#REF!,I$20)</f>
        <v>#REF!</v>
      </c>
      <c r="J32" s="14" t="e">
        <f>COUNTIF('Base 2013'!#REF!,J$20)</f>
        <v>#REF!</v>
      </c>
      <c r="K32" s="14" t="e">
        <f>COUNTIF('Base 2013'!#REF!,K$20)</f>
        <v>#REF!</v>
      </c>
      <c r="L32" s="18" t="e">
        <f>+'Base 2013'!#REF!</f>
        <v>#REF!</v>
      </c>
      <c r="M32" s="4" t="e">
        <f t="shared" si="3"/>
        <v>#REF!</v>
      </c>
    </row>
    <row r="33" spans="2:13" ht="15.75" x14ac:dyDescent="0.25">
      <c r="B33" s="5" t="e">
        <f>+Listas!#REF!</f>
        <v>#REF!</v>
      </c>
      <c r="C33" s="14" t="e">
        <f>COUNTIF('Base 2013'!#REF!,C$20)</f>
        <v>#REF!</v>
      </c>
      <c r="D33" s="14" t="e">
        <f>COUNTIF('Base 2013'!#REF!,D$20)</f>
        <v>#REF!</v>
      </c>
      <c r="E33" s="14" t="e">
        <f>COUNTIF('Base 2013'!#REF!,E$20)</f>
        <v>#REF!</v>
      </c>
      <c r="F33" s="14" t="e">
        <f>COUNTIF('Base 2013'!#REF!,F$20)</f>
        <v>#REF!</v>
      </c>
      <c r="G33" s="14" t="e">
        <f>COUNTIF('Base 2013'!#REF!,G$20)</f>
        <v>#REF!</v>
      </c>
      <c r="H33" s="14" t="e">
        <f>COUNTIF('Base 2013'!#REF!,H$20)</f>
        <v>#REF!</v>
      </c>
      <c r="I33" s="14" t="e">
        <f>COUNTIF('Base 2013'!#REF!,I$20)</f>
        <v>#REF!</v>
      </c>
      <c r="J33" s="14" t="e">
        <f>COUNTIF('Base 2013'!#REF!,J$20)</f>
        <v>#REF!</v>
      </c>
      <c r="K33" s="14" t="e">
        <f>COUNTIF('Base 2013'!#REF!,K$20)</f>
        <v>#REF!</v>
      </c>
      <c r="L33" s="18" t="e">
        <f>+'Base 2013'!#REF!</f>
        <v>#REF!</v>
      </c>
      <c r="M33" s="4" t="e">
        <f t="shared" si="3"/>
        <v>#REF!</v>
      </c>
    </row>
    <row r="34" spans="2:13" ht="15.75" x14ac:dyDescent="0.25">
      <c r="B34" s="5" t="e">
        <f>+Listas!#REF!</f>
        <v>#REF!</v>
      </c>
      <c r="C34" s="14" t="e">
        <f>COUNTIF('Base 2013'!#REF!,C$20)</f>
        <v>#REF!</v>
      </c>
      <c r="D34" s="14" t="e">
        <f>COUNTIF('Base 2013'!#REF!,D$20)</f>
        <v>#REF!</v>
      </c>
      <c r="E34" s="14" t="e">
        <f>COUNTIF('Base 2013'!#REF!,E$20)</f>
        <v>#REF!</v>
      </c>
      <c r="F34" s="14" t="e">
        <f>COUNTIF('Base 2013'!#REF!,F$20)</f>
        <v>#REF!</v>
      </c>
      <c r="G34" s="14" t="e">
        <f>COUNTIF('Base 2013'!#REF!,G$20)</f>
        <v>#REF!</v>
      </c>
      <c r="H34" s="14" t="e">
        <f>COUNTIF('Base 2013'!#REF!,H$20)</f>
        <v>#REF!</v>
      </c>
      <c r="I34" s="14" t="e">
        <f>COUNTIF('Base 2013'!#REF!,I$20)</f>
        <v>#REF!</v>
      </c>
      <c r="J34" s="14" t="e">
        <f>COUNTIF('Base 2013'!#REF!,J$20)</f>
        <v>#REF!</v>
      </c>
      <c r="K34" s="14" t="e">
        <f>COUNTIF('Base 2013'!#REF!,K$20)</f>
        <v>#REF!</v>
      </c>
      <c r="L34" s="18" t="e">
        <f>+'Base 2013'!#REF!</f>
        <v>#REF!</v>
      </c>
      <c r="M34" s="4" t="e">
        <f t="shared" si="3"/>
        <v>#REF!</v>
      </c>
    </row>
    <row r="35" spans="2:13" ht="15.75" x14ac:dyDescent="0.25">
      <c r="B35" s="5" t="e">
        <f>+Listas!#REF!</f>
        <v>#REF!</v>
      </c>
      <c r="C35" s="14" t="e">
        <f>COUNTIF('Base 2013'!#REF!,C$20)</f>
        <v>#REF!</v>
      </c>
      <c r="D35" s="14" t="e">
        <f>COUNTIF('Base 2013'!#REF!,D$20)</f>
        <v>#REF!</v>
      </c>
      <c r="E35" s="14" t="e">
        <f>COUNTIF('Base 2013'!#REF!,E$20)</f>
        <v>#REF!</v>
      </c>
      <c r="F35" s="14" t="e">
        <f>COUNTIF('Base 2013'!#REF!,F$20)</f>
        <v>#REF!</v>
      </c>
      <c r="G35" s="14" t="e">
        <f>COUNTIF('Base 2013'!#REF!,G$20)</f>
        <v>#REF!</v>
      </c>
      <c r="H35" s="14" t="e">
        <f>COUNTIF('Base 2013'!#REF!,H$20)</f>
        <v>#REF!</v>
      </c>
      <c r="I35" s="14" t="e">
        <f>COUNTIF('Base 2013'!#REF!,I$20)</f>
        <v>#REF!</v>
      </c>
      <c r="J35" s="14" t="e">
        <f>COUNTIF('Base 2013'!#REF!,J$20)</f>
        <v>#REF!</v>
      </c>
      <c r="K35" s="14" t="e">
        <f>COUNTIF('Base 2013'!#REF!,K$20)</f>
        <v>#REF!</v>
      </c>
      <c r="L35" s="18" t="e">
        <f>+'Base 2013'!#REF!</f>
        <v>#REF!</v>
      </c>
      <c r="M35" s="4" t="e">
        <f>SUM(C35:K35)</f>
        <v>#REF!</v>
      </c>
    </row>
    <row r="36" spans="2:13" ht="15.75" x14ac:dyDescent="0.25">
      <c r="B36" s="5" t="e">
        <f>+Listas!#REF!</f>
        <v>#REF!</v>
      </c>
      <c r="C36" s="14" t="e">
        <f>COUNTIF('Base 2013'!#REF!,C$20)</f>
        <v>#REF!</v>
      </c>
      <c r="D36" s="14" t="e">
        <f>COUNTIF('Base 2013'!#REF!,D$20)</f>
        <v>#REF!</v>
      </c>
      <c r="E36" s="14"/>
      <c r="F36" s="14" t="e">
        <f>COUNTIF('Base 2013'!#REF!,F$20)</f>
        <v>#REF!</v>
      </c>
      <c r="G36" s="14" t="e">
        <f>COUNTIF('Base 2013'!#REF!,G$20)</f>
        <v>#REF!</v>
      </c>
      <c r="H36" s="14" t="e">
        <f>COUNTIF('Base 2013'!#REF!,H$20)</f>
        <v>#REF!</v>
      </c>
      <c r="I36" s="14" t="e">
        <f>COUNTIF('Base 2013'!#REF!,I$20)</f>
        <v>#REF!</v>
      </c>
      <c r="J36" s="14" t="e">
        <f>COUNTIF('Base 2013'!#REF!,J$20)</f>
        <v>#REF!</v>
      </c>
      <c r="K36" s="14" t="e">
        <f>COUNTIF('Base 2013'!#REF!,K$20)</f>
        <v>#REF!</v>
      </c>
      <c r="L36" s="18" t="e">
        <f>+'Base 2013'!#REF!</f>
        <v>#REF!</v>
      </c>
      <c r="M36" s="4" t="e">
        <f t="shared" si="3"/>
        <v>#REF!</v>
      </c>
    </row>
    <row r="38" spans="2:13" ht="13.5" thickBot="1" x14ac:dyDescent="0.25"/>
    <row r="39" spans="2:13" ht="32.25" customHeight="1" thickTop="1" thickBot="1" x14ac:dyDescent="0.25">
      <c r="B39" s="9" t="s">
        <v>1</v>
      </c>
      <c r="C39" s="8" t="e">
        <f t="shared" ref="C39:L39" si="4">+C4</f>
        <v>#REF!</v>
      </c>
      <c r="D39" s="8" t="e">
        <f t="shared" si="4"/>
        <v>#REF!</v>
      </c>
      <c r="E39" s="8" t="e">
        <f t="shared" si="4"/>
        <v>#REF!</v>
      </c>
      <c r="F39" s="8" t="e">
        <f t="shared" si="4"/>
        <v>#REF!</v>
      </c>
      <c r="G39" s="8" t="e">
        <f t="shared" si="4"/>
        <v>#REF!</v>
      </c>
      <c r="H39" s="8" t="e">
        <f t="shared" si="4"/>
        <v>#REF!</v>
      </c>
      <c r="I39" s="8" t="e">
        <f t="shared" si="4"/>
        <v>#REF!</v>
      </c>
      <c r="J39" s="8" t="e">
        <f t="shared" si="4"/>
        <v>#REF!</v>
      </c>
      <c r="K39" s="8" t="e">
        <f t="shared" si="4"/>
        <v>#REF!</v>
      </c>
      <c r="L39" s="8" t="str">
        <f t="shared" si="4"/>
        <v>Propuestas Evaluadas</v>
      </c>
      <c r="M39" s="10" t="s">
        <v>6</v>
      </c>
    </row>
    <row r="40" spans="2:13" ht="27" customHeight="1" thickTop="1" x14ac:dyDescent="0.2">
      <c r="B40" s="13" t="str">
        <f>+Listas!B3</f>
        <v>CM - Concurso de Méritos</v>
      </c>
      <c r="C40" s="15" t="e">
        <f>COUNTIF('Base 2013'!#REF!,C$39)</f>
        <v>#REF!</v>
      </c>
      <c r="D40" s="15" t="e">
        <f>COUNTIF('Base 2013'!#REF!,D$39)</f>
        <v>#REF!</v>
      </c>
      <c r="E40" s="15" t="e">
        <f>COUNTIF('Base 2013'!#REF!,E$39)</f>
        <v>#REF!</v>
      </c>
      <c r="F40" s="15" t="e">
        <f>COUNTIF('Base 2013'!#REF!,F$39)</f>
        <v>#REF!</v>
      </c>
      <c r="G40" s="15" t="e">
        <f>COUNTIF('Base 2013'!#REF!,G$39)</f>
        <v>#REF!</v>
      </c>
      <c r="H40" s="15" t="e">
        <f>COUNTIF('Base 2013'!#REF!,H$39)</f>
        <v>#REF!</v>
      </c>
      <c r="I40" s="15" t="e">
        <f>COUNTIF('Base 2013'!#REF!,I$39)</f>
        <v>#REF!</v>
      </c>
      <c r="J40" s="15" t="e">
        <f>COUNTIF('Base 2013'!#REF!,J$39)</f>
        <v>#REF!</v>
      </c>
      <c r="K40" s="15" t="e">
        <f>COUNTIF('Base 2013'!#REF!,K$39)</f>
        <v>#REF!</v>
      </c>
      <c r="L40" s="19" t="e">
        <f>+'Base 2013'!#REF!</f>
        <v>#REF!</v>
      </c>
      <c r="M40" s="12" t="e">
        <f>SUM(C40:K40)</f>
        <v>#REF!</v>
      </c>
    </row>
    <row r="41" spans="2:13" ht="27" customHeight="1" x14ac:dyDescent="0.2">
      <c r="B41" s="13" t="str">
        <f>+Listas!B4</f>
        <v>Contratación Directa</v>
      </c>
      <c r="C41" s="15" t="e">
        <f>COUNTIF('Base 2013'!#REF!,C$39)</f>
        <v>#REF!</v>
      </c>
      <c r="D41" s="15" t="e">
        <f>COUNTIF('Base 2013'!#REF!,D$39)</f>
        <v>#REF!</v>
      </c>
      <c r="E41" s="15" t="e">
        <f>COUNTIF('Base 2013'!#REF!,E$39)</f>
        <v>#REF!</v>
      </c>
      <c r="F41" s="15" t="e">
        <f>COUNTIF('Base 2013'!#REF!,F$39)</f>
        <v>#REF!</v>
      </c>
      <c r="G41" s="15" t="e">
        <f>COUNTIF('Base 2013'!#REF!,G$39)</f>
        <v>#REF!</v>
      </c>
      <c r="H41" s="15" t="e">
        <f>COUNTIF('Base 2013'!#REF!,H$39)</f>
        <v>#REF!</v>
      </c>
      <c r="I41" s="15" t="e">
        <f>COUNTIF('Base 2013'!#REF!,I$39)</f>
        <v>#REF!</v>
      </c>
      <c r="J41" s="15" t="e">
        <f>COUNTIF('Base 2013'!#REF!,J$39)</f>
        <v>#REF!</v>
      </c>
      <c r="K41" s="15" t="e">
        <f>COUNTIF('Base 2013'!#REF!,K$39)</f>
        <v>#REF!</v>
      </c>
      <c r="L41" s="19" t="e">
        <f>+'Base 2013'!#REF!</f>
        <v>#REF!</v>
      </c>
      <c r="M41" s="12" t="e">
        <f t="shared" ref="M41:M47" si="5">SUM(C41:K41)</f>
        <v>#REF!</v>
      </c>
    </row>
    <row r="42" spans="2:13" ht="27" customHeight="1" x14ac:dyDescent="0.2">
      <c r="B42" s="13" t="e">
        <f>+Listas!#REF!</f>
        <v>#REF!</v>
      </c>
      <c r="C42" s="15" t="e">
        <f>COUNTIF('Base 2013'!#REF!,C$39)</f>
        <v>#REF!</v>
      </c>
      <c r="D42" s="15" t="e">
        <f>COUNTIF('Base 2013'!#REF!,D$39)</f>
        <v>#REF!</v>
      </c>
      <c r="E42" s="15" t="e">
        <f>COUNTIF('Base 2013'!#REF!,E$39)</f>
        <v>#REF!</v>
      </c>
      <c r="F42" s="15" t="e">
        <f>COUNTIF('Base 2013'!#REF!,F$39)</f>
        <v>#REF!</v>
      </c>
      <c r="G42" s="15" t="e">
        <f>COUNTIF('Base 2013'!#REF!,G$39)</f>
        <v>#REF!</v>
      </c>
      <c r="H42" s="15" t="e">
        <f>COUNTIF('Base 2013'!#REF!,H$39)</f>
        <v>#REF!</v>
      </c>
      <c r="I42" s="15" t="e">
        <f>COUNTIF('Base 2013'!#REF!,I$39)</f>
        <v>#REF!</v>
      </c>
      <c r="J42" s="15" t="e">
        <f>COUNTIF('Base 2013'!#REF!,J$39)</f>
        <v>#REF!</v>
      </c>
      <c r="K42" s="15" t="e">
        <f>COUNTIF('Base 2013'!#REF!,K$39)</f>
        <v>#REF!</v>
      </c>
      <c r="L42" s="19" t="e">
        <f>+'Base 2013'!#REF!</f>
        <v>#REF!</v>
      </c>
      <c r="M42" s="12" t="e">
        <f t="shared" si="5"/>
        <v>#REF!</v>
      </c>
    </row>
    <row r="43" spans="2:13" ht="27" customHeight="1" x14ac:dyDescent="0.2">
      <c r="B43" s="13" t="str">
        <f>+Listas!B6</f>
        <v>LP - Licitación Pública</v>
      </c>
      <c r="C43" s="15" t="e">
        <f>COUNTIF('Base 2013'!#REF!,C$39)</f>
        <v>#REF!</v>
      </c>
      <c r="D43" s="15" t="e">
        <f>COUNTIF('Base 2013'!#REF!,D$39)</f>
        <v>#REF!</v>
      </c>
      <c r="E43" s="15" t="e">
        <f>COUNTIF('Base 2013'!#REF!,E$39)</f>
        <v>#REF!</v>
      </c>
      <c r="F43" s="15" t="e">
        <f>COUNTIF('Base 2013'!#REF!,F$39)</f>
        <v>#REF!</v>
      </c>
      <c r="G43" s="15" t="e">
        <f>COUNTIF('Base 2013'!#REF!,G$39)</f>
        <v>#REF!</v>
      </c>
      <c r="H43" s="15" t="e">
        <f>COUNTIF('Base 2013'!#REF!,H$39)</f>
        <v>#REF!</v>
      </c>
      <c r="I43" s="15" t="e">
        <f>COUNTIF('Base 2013'!#REF!,I$39)</f>
        <v>#REF!</v>
      </c>
      <c r="J43" s="15" t="e">
        <f>COUNTIF('Base 2013'!#REF!,J$39)</f>
        <v>#REF!</v>
      </c>
      <c r="K43" s="15" t="e">
        <f>COUNTIF('Base 2013'!#REF!,K$39)</f>
        <v>#REF!</v>
      </c>
      <c r="L43" s="19" t="e">
        <f>+'Base 2013'!#REF!</f>
        <v>#REF!</v>
      </c>
      <c r="M43" s="12" t="e">
        <f t="shared" si="5"/>
        <v>#REF!</v>
      </c>
    </row>
    <row r="44" spans="2:13" ht="27" customHeight="1" x14ac:dyDescent="0.2">
      <c r="B44" s="13" t="str">
        <f>+Listas!B7</f>
        <v>SA - Selección Abreviada de Menor Cuantía</v>
      </c>
      <c r="C44" s="15" t="e">
        <f>COUNTIF('Base 2013'!#REF!,C$39)</f>
        <v>#REF!</v>
      </c>
      <c r="D44" s="15" t="e">
        <f>COUNTIF('Base 2013'!#REF!,D$39)</f>
        <v>#REF!</v>
      </c>
      <c r="E44" s="15" t="e">
        <f>COUNTIF('Base 2013'!#REF!,E$39)</f>
        <v>#REF!</v>
      </c>
      <c r="F44" s="15" t="e">
        <f>COUNTIF('Base 2013'!#REF!,F$39)</f>
        <v>#REF!</v>
      </c>
      <c r="G44" s="15" t="e">
        <f>COUNTIF('Base 2013'!#REF!,G$39)</f>
        <v>#REF!</v>
      </c>
      <c r="H44" s="15" t="e">
        <f>COUNTIF('Base 2013'!#REF!,H$39)</f>
        <v>#REF!</v>
      </c>
      <c r="I44" s="15" t="e">
        <f>COUNTIF('Base 2013'!#REF!,I$39)</f>
        <v>#REF!</v>
      </c>
      <c r="J44" s="15" t="e">
        <f>COUNTIF('Base 2013'!#REF!,J$39)</f>
        <v>#REF!</v>
      </c>
      <c r="K44" s="15" t="e">
        <f>COUNTIF('Base 2013'!#REF!,K$39)</f>
        <v>#REF!</v>
      </c>
      <c r="L44" s="19" t="e">
        <f>+'Base 2013'!#REF!</f>
        <v>#REF!</v>
      </c>
      <c r="M44" s="12" t="e">
        <f t="shared" si="5"/>
        <v>#REF!</v>
      </c>
    </row>
    <row r="45" spans="2:13" ht="27" customHeight="1" x14ac:dyDescent="0.2">
      <c r="B45" s="13" t="str">
        <f>+Listas!B8</f>
        <v>SA - Subasta</v>
      </c>
      <c r="C45" s="15" t="e">
        <f>COUNTIF('Base 2013'!#REF!,C$39)</f>
        <v>#REF!</v>
      </c>
      <c r="D45" s="15" t="e">
        <f>COUNTIF('Base 2013'!#REF!,D$39)</f>
        <v>#REF!</v>
      </c>
      <c r="E45" s="15" t="e">
        <f>COUNTIF('Base 2013'!#REF!,E$39)</f>
        <v>#REF!</v>
      </c>
      <c r="F45" s="15" t="e">
        <f>COUNTIF('Base 2013'!#REF!,F$39)</f>
        <v>#REF!</v>
      </c>
      <c r="G45" s="15" t="e">
        <f>COUNTIF('Base 2013'!#REF!,G$39)</f>
        <v>#REF!</v>
      </c>
      <c r="H45" s="15" t="e">
        <f>COUNTIF('Base 2013'!#REF!,H$39)</f>
        <v>#REF!</v>
      </c>
      <c r="I45" s="15" t="e">
        <f>COUNTIF('Base 2013'!#REF!,I$39)</f>
        <v>#REF!</v>
      </c>
      <c r="J45" s="15" t="e">
        <f>COUNTIF('Base 2013'!#REF!,J$39)</f>
        <v>#REF!</v>
      </c>
      <c r="K45" s="15" t="e">
        <f>COUNTIF('Base 2013'!#REF!,K$39)</f>
        <v>#REF!</v>
      </c>
      <c r="L45" s="19" t="e">
        <f>+'Base 2013'!#REF!</f>
        <v>#REF!</v>
      </c>
      <c r="M45" s="12" t="e">
        <f t="shared" si="5"/>
        <v>#REF!</v>
      </c>
    </row>
    <row r="46" spans="2:13" ht="27" customHeight="1" x14ac:dyDescent="0.2">
      <c r="B46" s="13" t="str">
        <f>+Listas!B9</f>
        <v>SMC - Contratación Mínima Cuantía</v>
      </c>
      <c r="C46" s="15" t="e">
        <f>COUNTIF('Base 2013'!#REF!,C$39)</f>
        <v>#REF!</v>
      </c>
      <c r="D46" s="15" t="e">
        <f>COUNTIF('Base 2013'!#REF!,D$39)</f>
        <v>#REF!</v>
      </c>
      <c r="E46" s="15" t="e">
        <f>COUNTIF('Base 2013'!#REF!,E$39)</f>
        <v>#REF!</v>
      </c>
      <c r="F46" s="15" t="e">
        <f>COUNTIF('Base 2013'!#REF!,F$39)</f>
        <v>#REF!</v>
      </c>
      <c r="G46" s="15" t="e">
        <f>COUNTIF('Base 2013'!#REF!,G$39)</f>
        <v>#REF!</v>
      </c>
      <c r="H46" s="15" t="e">
        <f>COUNTIF('Base 2013'!#REF!,H$39)</f>
        <v>#REF!</v>
      </c>
      <c r="I46" s="15" t="e">
        <f>COUNTIF('Base 2013'!#REF!,I$39)</f>
        <v>#REF!</v>
      </c>
      <c r="J46" s="15" t="e">
        <f>COUNTIF('Base 2013'!#REF!,J$39)</f>
        <v>#REF!</v>
      </c>
      <c r="K46" s="15" t="e">
        <f>COUNTIF('Base 2013'!#REF!,K$39)</f>
        <v>#REF!</v>
      </c>
      <c r="L46" s="19" t="e">
        <f>+'Base 2013'!#REF!</f>
        <v>#REF!</v>
      </c>
      <c r="M46" s="12" t="e">
        <f t="shared" si="5"/>
        <v>#REF!</v>
      </c>
    </row>
    <row r="47" spans="2:13" ht="27" customHeight="1" x14ac:dyDescent="0.2">
      <c r="B47" s="13" t="str">
        <f>+Listas!B10</f>
        <v>Convenio Especial de Cooperación</v>
      </c>
      <c r="C47" s="15" t="e">
        <f>COUNTIF('Base 2013'!#REF!,C$39)</f>
        <v>#REF!</v>
      </c>
      <c r="D47" s="15" t="e">
        <f>COUNTIF('Base 2013'!#REF!,D$39)</f>
        <v>#REF!</v>
      </c>
      <c r="E47" s="15" t="e">
        <f>COUNTIF('Base 2013'!#REF!,E$39)</f>
        <v>#REF!</v>
      </c>
      <c r="F47" s="15" t="e">
        <f>COUNTIF('Base 2013'!#REF!,F$39)</f>
        <v>#REF!</v>
      </c>
      <c r="G47" s="15" t="e">
        <f>COUNTIF('Base 2013'!#REF!,G$39)</f>
        <v>#REF!</v>
      </c>
      <c r="H47" s="15" t="e">
        <f>COUNTIF('Base 2013'!#REF!,H$39)</f>
        <v>#REF!</v>
      </c>
      <c r="I47" s="15" t="e">
        <f>COUNTIF('Base 2013'!#REF!,I$39)</f>
        <v>#REF!</v>
      </c>
      <c r="J47" s="15" t="e">
        <f>COUNTIF('Base 2013'!#REF!,J$39)</f>
        <v>#REF!</v>
      </c>
      <c r="K47" s="15" t="e">
        <f>COUNTIF('Base 2013'!#REF!,K$39)</f>
        <v>#REF!</v>
      </c>
      <c r="L47" s="19" t="e">
        <f>+'Base 2013'!#REF!</f>
        <v>#REF!</v>
      </c>
      <c r="M47" s="12" t="e">
        <f t="shared" si="5"/>
        <v>#REF!</v>
      </c>
    </row>
    <row r="48" spans="2:13" ht="16.5" thickBot="1" x14ac:dyDescent="0.3">
      <c r="B48" s="6" t="s">
        <v>6</v>
      </c>
      <c r="C48" s="7" t="e">
        <f t="shared" ref="C48:M48" si="6">SUM(C40:C47)</f>
        <v>#REF!</v>
      </c>
      <c r="D48" s="7" t="e">
        <f t="shared" si="6"/>
        <v>#REF!</v>
      </c>
      <c r="E48" s="7" t="e">
        <f t="shared" si="6"/>
        <v>#REF!</v>
      </c>
      <c r="F48" s="7" t="e">
        <f t="shared" si="6"/>
        <v>#REF!</v>
      </c>
      <c r="G48" s="7" t="e">
        <f t="shared" si="6"/>
        <v>#REF!</v>
      </c>
      <c r="H48" s="7" t="e">
        <f t="shared" si="6"/>
        <v>#REF!</v>
      </c>
      <c r="I48" s="7" t="e">
        <f t="shared" si="6"/>
        <v>#REF!</v>
      </c>
      <c r="J48" s="7" t="e">
        <f t="shared" si="6"/>
        <v>#REF!</v>
      </c>
      <c r="K48" s="7" t="e">
        <f t="shared" si="6"/>
        <v>#REF!</v>
      </c>
      <c r="L48" s="7" t="e">
        <f t="shared" si="6"/>
        <v>#REF!</v>
      </c>
      <c r="M48" s="7" t="e">
        <f t="shared" si="6"/>
        <v>#REF!</v>
      </c>
    </row>
    <row r="49" spans="2:13" ht="13.5" thickTop="1" x14ac:dyDescent="0.2"/>
    <row r="50" spans="2:13" ht="13.5" thickBot="1" x14ac:dyDescent="0.25"/>
    <row r="51" spans="2:13" ht="30" customHeight="1" thickTop="1" thickBot="1" x14ac:dyDescent="0.25">
      <c r="B51" s="16" t="s">
        <v>13</v>
      </c>
      <c r="C51" s="8" t="e">
        <f t="shared" ref="C51:L51" si="7">+C4</f>
        <v>#REF!</v>
      </c>
      <c r="D51" s="8" t="e">
        <f t="shared" si="7"/>
        <v>#REF!</v>
      </c>
      <c r="E51" s="8" t="e">
        <f t="shared" si="7"/>
        <v>#REF!</v>
      </c>
      <c r="F51" s="8" t="e">
        <f t="shared" si="7"/>
        <v>#REF!</v>
      </c>
      <c r="G51" s="8" t="e">
        <f t="shared" si="7"/>
        <v>#REF!</v>
      </c>
      <c r="H51" s="8" t="e">
        <f t="shared" si="7"/>
        <v>#REF!</v>
      </c>
      <c r="I51" s="8" t="e">
        <f t="shared" si="7"/>
        <v>#REF!</v>
      </c>
      <c r="J51" s="8" t="e">
        <f t="shared" si="7"/>
        <v>#REF!</v>
      </c>
      <c r="K51" s="8" t="e">
        <f t="shared" si="7"/>
        <v>#REF!</v>
      </c>
      <c r="L51" s="8" t="str">
        <f t="shared" si="7"/>
        <v>Propuestas Evaluadas</v>
      </c>
      <c r="M51" s="10" t="s">
        <v>6</v>
      </c>
    </row>
    <row r="52" spans="2:13" ht="16.5" thickTop="1" x14ac:dyDescent="0.25">
      <c r="B52" s="2" t="e">
        <f>+Listas!#REF!</f>
        <v>#REF!</v>
      </c>
      <c r="C52" s="14" t="e">
        <f>COUNTIF('Base 2013'!#REF!,C$51)</f>
        <v>#REF!</v>
      </c>
      <c r="D52" s="14" t="e">
        <f>COUNTIF('Base 2013'!#REF!,D$51)</f>
        <v>#REF!</v>
      </c>
      <c r="E52" s="14" t="e">
        <f>COUNTIF('Base 2013'!#REF!,E$51)</f>
        <v>#REF!</v>
      </c>
      <c r="F52" s="14" t="e">
        <f>COUNTIF('Base 2013'!#REF!,F$51)</f>
        <v>#REF!</v>
      </c>
      <c r="G52" s="14" t="e">
        <f>COUNTIF('Base 2013'!#REF!,G$51)</f>
        <v>#REF!</v>
      </c>
      <c r="H52" s="14" t="e">
        <f>COUNTIF('Base 2013'!#REF!,H$51)</f>
        <v>#REF!</v>
      </c>
      <c r="I52" s="14" t="e">
        <f>COUNTIF('Base 2013'!#REF!,I$51)</f>
        <v>#REF!</v>
      </c>
      <c r="J52" s="14" t="e">
        <f>COUNTIF('Base 2013'!#REF!,J$51)</f>
        <v>#REF!</v>
      </c>
      <c r="K52" s="14" t="e">
        <f>COUNTIF('Base 2013'!#REF!,K$51)</f>
        <v>#REF!</v>
      </c>
      <c r="L52" s="20"/>
      <c r="M52" s="4" t="e">
        <f>SUM(C52:K52)</f>
        <v>#REF!</v>
      </c>
    </row>
    <row r="53" spans="2:13" ht="15.75" x14ac:dyDescent="0.25">
      <c r="B53" s="2" t="e">
        <f>+Listas!#REF!</f>
        <v>#REF!</v>
      </c>
      <c r="C53" s="14" t="e">
        <f>COUNTIF('Base 2013'!#REF!,C$51)</f>
        <v>#REF!</v>
      </c>
      <c r="D53" s="14" t="e">
        <f>COUNTIF('Base 2013'!#REF!,D$51)</f>
        <v>#REF!</v>
      </c>
      <c r="E53" s="14" t="e">
        <f>COUNTIF('Base 2013'!#REF!,E$51)</f>
        <v>#REF!</v>
      </c>
      <c r="F53" s="14" t="e">
        <f>COUNTIF('Base 2013'!#REF!,F$51)</f>
        <v>#REF!</v>
      </c>
      <c r="G53" s="14" t="e">
        <f>COUNTIF('Base 2013'!#REF!,G$51)</f>
        <v>#REF!</v>
      </c>
      <c r="H53" s="14" t="e">
        <f>COUNTIF('Base 2013'!#REF!,H$51)</f>
        <v>#REF!</v>
      </c>
      <c r="I53" s="14" t="e">
        <f>COUNTIF('Base 2013'!#REF!,I$51)</f>
        <v>#REF!</v>
      </c>
      <c r="J53" s="14" t="e">
        <f>COUNTIF('Base 2013'!#REF!,J$51)</f>
        <v>#REF!</v>
      </c>
      <c r="K53" s="14" t="e">
        <f>COUNTIF('Base 2013'!#REF!,K$51)</f>
        <v>#REF!</v>
      </c>
      <c r="L53" s="20"/>
      <c r="M53" s="4" t="e">
        <f t="shared" ref="M53:M67" si="8">SUM(C53:K53)</f>
        <v>#REF!</v>
      </c>
    </row>
    <row r="54" spans="2:13" ht="15.75" x14ac:dyDescent="0.25">
      <c r="B54" s="2" t="e">
        <f>+Listas!#REF!</f>
        <v>#REF!</v>
      </c>
      <c r="C54" s="14" t="e">
        <f>COUNTIF('Base 2013'!#REF!,C$51)</f>
        <v>#REF!</v>
      </c>
      <c r="D54" s="14" t="e">
        <f>COUNTIF('Base 2013'!#REF!,D$51)</f>
        <v>#REF!</v>
      </c>
      <c r="E54" s="14" t="e">
        <f>COUNTIF('Base 2013'!#REF!,E$51)</f>
        <v>#REF!</v>
      </c>
      <c r="F54" s="14" t="e">
        <f>COUNTIF('Base 2013'!#REF!,F$51)</f>
        <v>#REF!</v>
      </c>
      <c r="G54" s="14" t="e">
        <f>COUNTIF('Base 2013'!#REF!,G$51)</f>
        <v>#REF!</v>
      </c>
      <c r="H54" s="14" t="e">
        <f>COUNTIF('Base 2013'!#REF!,H$51)</f>
        <v>#REF!</v>
      </c>
      <c r="I54" s="14" t="e">
        <f>COUNTIF('Base 2013'!#REF!,I$51)</f>
        <v>#REF!</v>
      </c>
      <c r="J54" s="14" t="e">
        <f>COUNTIF('Base 2013'!#REF!,J$51)</f>
        <v>#REF!</v>
      </c>
      <c r="K54" s="14" t="e">
        <f>COUNTIF('Base 2013'!#REF!,K$51)</f>
        <v>#REF!</v>
      </c>
      <c r="L54" s="20"/>
      <c r="M54" s="4" t="e">
        <f t="shared" si="8"/>
        <v>#REF!</v>
      </c>
    </row>
    <row r="55" spans="2:13" ht="15.75" x14ac:dyDescent="0.25">
      <c r="B55" s="2" t="e">
        <f>+Listas!#REF!</f>
        <v>#REF!</v>
      </c>
      <c r="C55" s="14" t="e">
        <f>COUNTIF('Base 2013'!#REF!,C$51)</f>
        <v>#REF!</v>
      </c>
      <c r="D55" s="14" t="e">
        <f>COUNTIF('Base 2013'!#REF!,D$51)</f>
        <v>#REF!</v>
      </c>
      <c r="E55" s="14" t="e">
        <f>COUNTIF('Base 2013'!#REF!,E$51)</f>
        <v>#REF!</v>
      </c>
      <c r="F55" s="14" t="e">
        <f>COUNTIF('Base 2013'!#REF!,F$51)</f>
        <v>#REF!</v>
      </c>
      <c r="G55" s="14" t="e">
        <f>COUNTIF('Base 2013'!#REF!,G$51)</f>
        <v>#REF!</v>
      </c>
      <c r="H55" s="14" t="e">
        <f>COUNTIF('Base 2013'!#REF!,H$51)</f>
        <v>#REF!</v>
      </c>
      <c r="I55" s="14" t="e">
        <f>COUNTIF('Base 2013'!#REF!,I$51)</f>
        <v>#REF!</v>
      </c>
      <c r="J55" s="14" t="e">
        <f>COUNTIF('Base 2013'!#REF!,J$51)</f>
        <v>#REF!</v>
      </c>
      <c r="K55" s="14" t="e">
        <f>COUNTIF('Base 2013'!#REF!,K$51)</f>
        <v>#REF!</v>
      </c>
      <c r="L55" s="20"/>
      <c r="M55" s="4" t="e">
        <f t="shared" si="8"/>
        <v>#REF!</v>
      </c>
    </row>
    <row r="56" spans="2:13" ht="15.75" x14ac:dyDescent="0.25">
      <c r="B56" s="2" t="e">
        <f>+Listas!#REF!</f>
        <v>#REF!</v>
      </c>
      <c r="C56" s="14" t="e">
        <f>COUNTIF('Base 2013'!#REF!,C$51)</f>
        <v>#REF!</v>
      </c>
      <c r="D56" s="14" t="e">
        <f>COUNTIF('Base 2013'!#REF!,D$51)</f>
        <v>#REF!</v>
      </c>
      <c r="E56" s="14" t="e">
        <f>COUNTIF('Base 2013'!#REF!,E$51)</f>
        <v>#REF!</v>
      </c>
      <c r="F56" s="14" t="e">
        <f>COUNTIF('Base 2013'!#REF!,F$51)</f>
        <v>#REF!</v>
      </c>
      <c r="G56" s="14" t="e">
        <f>COUNTIF('Base 2013'!#REF!,G$51)</f>
        <v>#REF!</v>
      </c>
      <c r="H56" s="14" t="e">
        <f>COUNTIF('Base 2013'!#REF!,H$51)</f>
        <v>#REF!</v>
      </c>
      <c r="I56" s="14" t="e">
        <f>COUNTIF('Base 2013'!#REF!,I$51)</f>
        <v>#REF!</v>
      </c>
      <c r="J56" s="14" t="e">
        <f>COUNTIF('Base 2013'!#REF!,J$51)</f>
        <v>#REF!</v>
      </c>
      <c r="K56" s="14" t="e">
        <f>COUNTIF('Base 2013'!#REF!,K$51)</f>
        <v>#REF!</v>
      </c>
      <c r="L56" s="20"/>
      <c r="M56" s="4" t="e">
        <f t="shared" si="8"/>
        <v>#REF!</v>
      </c>
    </row>
    <row r="57" spans="2:13" ht="15.75" x14ac:dyDescent="0.25">
      <c r="B57" s="2" t="e">
        <f>+Listas!#REF!</f>
        <v>#REF!</v>
      </c>
      <c r="C57" s="14" t="e">
        <f>COUNTIF('Base 2013'!#REF!,C$51)</f>
        <v>#REF!</v>
      </c>
      <c r="D57" s="14" t="e">
        <f>COUNTIF('Base 2013'!#REF!,D$51)</f>
        <v>#REF!</v>
      </c>
      <c r="E57" s="14" t="e">
        <f>COUNTIF('Base 2013'!#REF!,E$51)</f>
        <v>#REF!</v>
      </c>
      <c r="F57" s="14" t="e">
        <f>COUNTIF('Base 2013'!#REF!,F$51)</f>
        <v>#REF!</v>
      </c>
      <c r="G57" s="14" t="e">
        <f>COUNTIF('Base 2013'!#REF!,G$51)</f>
        <v>#REF!</v>
      </c>
      <c r="H57" s="14" t="e">
        <f>COUNTIF('Base 2013'!#REF!,H$51)</f>
        <v>#REF!</v>
      </c>
      <c r="I57" s="14" t="e">
        <f>COUNTIF('Base 2013'!#REF!,I$51)</f>
        <v>#REF!</v>
      </c>
      <c r="J57" s="14" t="e">
        <f>COUNTIF('Base 2013'!#REF!,J$51)</f>
        <v>#REF!</v>
      </c>
      <c r="K57" s="14" t="e">
        <f>COUNTIF('Base 2013'!#REF!,K$51)</f>
        <v>#REF!</v>
      </c>
      <c r="L57" s="20"/>
      <c r="M57" s="4" t="e">
        <f t="shared" si="8"/>
        <v>#REF!</v>
      </c>
    </row>
    <row r="58" spans="2:13" ht="15.75" x14ac:dyDescent="0.25">
      <c r="B58" s="2" t="e">
        <f>+Listas!#REF!</f>
        <v>#REF!</v>
      </c>
      <c r="C58" s="14" t="e">
        <f>COUNTIF('Base 2013'!#REF!,C$51)</f>
        <v>#REF!</v>
      </c>
      <c r="D58" s="14" t="e">
        <f>COUNTIF('Base 2013'!#REF!,D$51)</f>
        <v>#REF!</v>
      </c>
      <c r="E58" s="14" t="e">
        <f>COUNTIF('Base 2013'!#REF!,E$51)</f>
        <v>#REF!</v>
      </c>
      <c r="F58" s="14" t="e">
        <f>COUNTIF('Base 2013'!#REF!,F$51)</f>
        <v>#REF!</v>
      </c>
      <c r="G58" s="14" t="e">
        <f>COUNTIF('Base 2013'!#REF!,G$51)</f>
        <v>#REF!</v>
      </c>
      <c r="H58" s="14" t="e">
        <f>COUNTIF('Base 2013'!#REF!,H$51)</f>
        <v>#REF!</v>
      </c>
      <c r="I58" s="14" t="e">
        <f>COUNTIF('Base 2013'!#REF!,I$51)</f>
        <v>#REF!</v>
      </c>
      <c r="J58" s="14" t="e">
        <f>COUNTIF('Base 2013'!#REF!,J$51)</f>
        <v>#REF!</v>
      </c>
      <c r="K58" s="14" t="e">
        <f>COUNTIF('Base 2013'!#REF!,K$51)</f>
        <v>#REF!</v>
      </c>
      <c r="L58" s="20"/>
      <c r="M58" s="4" t="e">
        <f t="shared" si="8"/>
        <v>#REF!</v>
      </c>
    </row>
    <row r="59" spans="2:13" ht="15.75" x14ac:dyDescent="0.25">
      <c r="B59" s="2" t="e">
        <f>+Listas!#REF!</f>
        <v>#REF!</v>
      </c>
      <c r="C59" s="14" t="e">
        <f>COUNTIF('Base 2013'!#REF!,C$51)</f>
        <v>#REF!</v>
      </c>
      <c r="D59" s="14" t="e">
        <f>COUNTIF('Base 2013'!#REF!,D$51)</f>
        <v>#REF!</v>
      </c>
      <c r="E59" s="14" t="e">
        <f>COUNTIF('Base 2013'!#REF!,E$51)</f>
        <v>#REF!</v>
      </c>
      <c r="F59" s="14" t="e">
        <f>COUNTIF('Base 2013'!#REF!,F$51)</f>
        <v>#REF!</v>
      </c>
      <c r="G59" s="14" t="e">
        <f>COUNTIF('Base 2013'!#REF!,G$51)</f>
        <v>#REF!</v>
      </c>
      <c r="H59" s="14" t="e">
        <f>COUNTIF('Base 2013'!#REF!,H$51)</f>
        <v>#REF!</v>
      </c>
      <c r="I59" s="14" t="e">
        <f>COUNTIF('Base 2013'!#REF!,I$51)</f>
        <v>#REF!</v>
      </c>
      <c r="J59" s="14" t="e">
        <f>COUNTIF('Base 2013'!#REF!,J$51)</f>
        <v>#REF!</v>
      </c>
      <c r="K59" s="14" t="e">
        <f>COUNTIF('Base 2013'!#REF!,K$51)</f>
        <v>#REF!</v>
      </c>
      <c r="L59" s="20"/>
      <c r="M59" s="4" t="e">
        <f t="shared" si="8"/>
        <v>#REF!</v>
      </c>
    </row>
    <row r="60" spans="2:13" ht="15.75" x14ac:dyDescent="0.25">
      <c r="B60" s="2" t="e">
        <f>+Listas!#REF!</f>
        <v>#REF!</v>
      </c>
      <c r="C60" s="14" t="e">
        <f>COUNTIF('Base 2013'!#REF!,C$51)</f>
        <v>#REF!</v>
      </c>
      <c r="D60" s="14" t="e">
        <f>COUNTIF('Base 2013'!#REF!,D$51)</f>
        <v>#REF!</v>
      </c>
      <c r="E60" s="14" t="e">
        <f>COUNTIF('Base 2013'!#REF!,E$51)</f>
        <v>#REF!</v>
      </c>
      <c r="F60" s="14" t="e">
        <f>COUNTIF('Base 2013'!#REF!,F$51)</f>
        <v>#REF!</v>
      </c>
      <c r="G60" s="14" t="e">
        <f>COUNTIF('Base 2013'!#REF!,G$51)</f>
        <v>#REF!</v>
      </c>
      <c r="H60" s="14" t="e">
        <f>COUNTIF('Base 2013'!#REF!,H$51)</f>
        <v>#REF!</v>
      </c>
      <c r="I60" s="14" t="e">
        <f>COUNTIF('Base 2013'!#REF!,I$51)</f>
        <v>#REF!</v>
      </c>
      <c r="J60" s="14" t="e">
        <f>COUNTIF('Base 2013'!#REF!,J$51)</f>
        <v>#REF!</v>
      </c>
      <c r="K60" s="14" t="e">
        <f>COUNTIF('Base 2013'!#REF!,K$51)</f>
        <v>#REF!</v>
      </c>
      <c r="L60" s="20"/>
      <c r="M60" s="4" t="e">
        <f t="shared" si="8"/>
        <v>#REF!</v>
      </c>
    </row>
    <row r="61" spans="2:13" ht="15.75" x14ac:dyDescent="0.25">
      <c r="B61" s="2" t="e">
        <f>+Listas!#REF!</f>
        <v>#REF!</v>
      </c>
      <c r="C61" s="14" t="e">
        <f>COUNTIF('Base 2013'!#REF!,C$51)</f>
        <v>#REF!</v>
      </c>
      <c r="D61" s="14" t="e">
        <f>COUNTIF('Base 2013'!#REF!,D$51)</f>
        <v>#REF!</v>
      </c>
      <c r="E61" s="14" t="e">
        <f>COUNTIF('Base 2013'!#REF!,E$51)</f>
        <v>#REF!</v>
      </c>
      <c r="F61" s="14" t="e">
        <f>COUNTIF('Base 2013'!#REF!,F$51)</f>
        <v>#REF!</v>
      </c>
      <c r="G61" s="14" t="e">
        <f>COUNTIF('Base 2013'!#REF!,G$51)</f>
        <v>#REF!</v>
      </c>
      <c r="H61" s="14" t="e">
        <f>COUNTIF('Base 2013'!#REF!,H$51)</f>
        <v>#REF!</v>
      </c>
      <c r="I61" s="14" t="e">
        <f>COUNTIF('Base 2013'!#REF!,I$51)</f>
        <v>#REF!</v>
      </c>
      <c r="J61" s="14" t="e">
        <f>COUNTIF('Base 2013'!#REF!,J$51)</f>
        <v>#REF!</v>
      </c>
      <c r="K61" s="14" t="e">
        <f>COUNTIF('Base 2013'!#REF!,K$51)</f>
        <v>#REF!</v>
      </c>
      <c r="L61" s="20"/>
      <c r="M61" s="4" t="e">
        <f t="shared" si="8"/>
        <v>#REF!</v>
      </c>
    </row>
    <row r="62" spans="2:13" ht="15.75" x14ac:dyDescent="0.25">
      <c r="B62" s="2" t="e">
        <f>+Listas!#REF!</f>
        <v>#REF!</v>
      </c>
      <c r="C62" s="14" t="e">
        <f>COUNTIF('Base 2013'!#REF!,C$51)</f>
        <v>#REF!</v>
      </c>
      <c r="D62" s="14" t="e">
        <f>COUNTIF('Base 2013'!#REF!,D$51)</f>
        <v>#REF!</v>
      </c>
      <c r="E62" s="14" t="e">
        <f>COUNTIF('Base 2013'!#REF!,E$51)</f>
        <v>#REF!</v>
      </c>
      <c r="F62" s="14" t="e">
        <f>COUNTIF('Base 2013'!#REF!,F$51)</f>
        <v>#REF!</v>
      </c>
      <c r="G62" s="14" t="e">
        <f>COUNTIF('Base 2013'!#REF!,G$51)</f>
        <v>#REF!</v>
      </c>
      <c r="H62" s="14" t="e">
        <f>COUNTIF('Base 2013'!#REF!,H$51)</f>
        <v>#REF!</v>
      </c>
      <c r="I62" s="14" t="e">
        <f>COUNTIF('Base 2013'!#REF!,I$51)</f>
        <v>#REF!</v>
      </c>
      <c r="J62" s="14" t="e">
        <f>COUNTIF('Base 2013'!#REF!,J$51)</f>
        <v>#REF!</v>
      </c>
      <c r="K62" s="14" t="e">
        <f>COUNTIF('Base 2013'!#REF!,K$51)</f>
        <v>#REF!</v>
      </c>
      <c r="L62" s="20"/>
      <c r="M62" s="4" t="e">
        <f t="shared" si="8"/>
        <v>#REF!</v>
      </c>
    </row>
    <row r="63" spans="2:13" ht="15.75" x14ac:dyDescent="0.25">
      <c r="B63" s="2" t="e">
        <f>+Listas!#REF!</f>
        <v>#REF!</v>
      </c>
      <c r="C63" s="14" t="e">
        <f>COUNTIF('Base 2013'!#REF!,C$51)</f>
        <v>#REF!</v>
      </c>
      <c r="D63" s="14" t="e">
        <f>COUNTIF('Base 2013'!#REF!,D$51)</f>
        <v>#REF!</v>
      </c>
      <c r="E63" s="14" t="e">
        <f>COUNTIF('Base 2013'!#REF!,E$51)</f>
        <v>#REF!</v>
      </c>
      <c r="F63" s="14" t="e">
        <f>COUNTIF('Base 2013'!#REF!,F$51)</f>
        <v>#REF!</v>
      </c>
      <c r="G63" s="14" t="e">
        <f>COUNTIF('Base 2013'!#REF!,G$51)</f>
        <v>#REF!</v>
      </c>
      <c r="H63" s="14" t="e">
        <f>COUNTIF('Base 2013'!#REF!,H$51)</f>
        <v>#REF!</v>
      </c>
      <c r="I63" s="14" t="e">
        <f>COUNTIF('Base 2013'!#REF!,I$51)</f>
        <v>#REF!</v>
      </c>
      <c r="J63" s="14" t="e">
        <f>COUNTIF('Base 2013'!#REF!,J$51)</f>
        <v>#REF!</v>
      </c>
      <c r="K63" s="14" t="e">
        <f>COUNTIF('Base 2013'!#REF!,K$51)</f>
        <v>#REF!</v>
      </c>
      <c r="L63" s="20"/>
      <c r="M63" s="4" t="e">
        <f t="shared" si="8"/>
        <v>#REF!</v>
      </c>
    </row>
    <row r="64" spans="2:13" ht="15.75" x14ac:dyDescent="0.25">
      <c r="B64" s="2" t="e">
        <f>+Listas!#REF!</f>
        <v>#REF!</v>
      </c>
      <c r="C64" s="14" t="e">
        <f>COUNTIF('Base 2013'!#REF!,C$51)</f>
        <v>#REF!</v>
      </c>
      <c r="D64" s="14" t="e">
        <f>COUNTIF('Base 2013'!#REF!,D$51)</f>
        <v>#REF!</v>
      </c>
      <c r="E64" s="14" t="e">
        <f>COUNTIF('Base 2013'!#REF!,E$51)</f>
        <v>#REF!</v>
      </c>
      <c r="F64" s="14" t="e">
        <f>COUNTIF('Base 2013'!#REF!,F$51)</f>
        <v>#REF!</v>
      </c>
      <c r="G64" s="14" t="e">
        <f>COUNTIF('Base 2013'!#REF!,G$51)</f>
        <v>#REF!</v>
      </c>
      <c r="H64" s="14" t="e">
        <f>COUNTIF('Base 2013'!#REF!,H$51)</f>
        <v>#REF!</v>
      </c>
      <c r="I64" s="14" t="e">
        <f>COUNTIF('Base 2013'!#REF!,I$51)</f>
        <v>#REF!</v>
      </c>
      <c r="J64" s="14" t="e">
        <f>COUNTIF('Base 2013'!#REF!,J$51)</f>
        <v>#REF!</v>
      </c>
      <c r="K64" s="14" t="e">
        <f>COUNTIF('Base 2013'!#REF!,K$51)</f>
        <v>#REF!</v>
      </c>
      <c r="L64" s="20"/>
      <c r="M64" s="4" t="e">
        <f t="shared" si="8"/>
        <v>#REF!</v>
      </c>
    </row>
    <row r="65" spans="2:13" ht="15.75" x14ac:dyDescent="0.25">
      <c r="B65" s="2" t="str">
        <f>+Listas!F1</f>
        <v>Modalidad del Objeto</v>
      </c>
      <c r="C65" s="14" t="e">
        <f>COUNTIF('Base 2013'!#REF!,C$51)</f>
        <v>#REF!</v>
      </c>
      <c r="D65" s="14" t="e">
        <f>COUNTIF('Base 2013'!#REF!,D$51)</f>
        <v>#REF!</v>
      </c>
      <c r="E65" s="14" t="e">
        <f>COUNTIF('Base 2013'!#REF!,E$51)</f>
        <v>#REF!</v>
      </c>
      <c r="F65" s="14" t="e">
        <f>COUNTIF('Base 2013'!#REF!,F$51)</f>
        <v>#REF!</v>
      </c>
      <c r="G65" s="14" t="e">
        <f>COUNTIF('Base 2013'!#REF!,G$51)</f>
        <v>#REF!</v>
      </c>
      <c r="H65" s="14" t="e">
        <f>COUNTIF('Base 2013'!#REF!,H$51)</f>
        <v>#REF!</v>
      </c>
      <c r="I65" s="14" t="e">
        <f>COUNTIF('Base 2013'!#REF!,I$51)</f>
        <v>#REF!</v>
      </c>
      <c r="J65" s="14" t="e">
        <f>COUNTIF('Base 2013'!#REF!,J$51)</f>
        <v>#REF!</v>
      </c>
      <c r="K65" s="14" t="e">
        <f>COUNTIF('Base 2013'!#REF!,K$51)</f>
        <v>#REF!</v>
      </c>
      <c r="L65" s="20"/>
      <c r="M65" s="4" t="e">
        <f t="shared" si="8"/>
        <v>#REF!</v>
      </c>
    </row>
    <row r="66" spans="2:13" ht="15.75" x14ac:dyDescent="0.25">
      <c r="B66" s="2" t="str">
        <f>+Listas!F2</f>
        <v>MINIMA CUANTIA</v>
      </c>
      <c r="C66" s="14" t="e">
        <f>COUNTIF('Base 2013'!#REF!,C$51)</f>
        <v>#REF!</v>
      </c>
      <c r="D66" s="14" t="e">
        <f>COUNTIF('Base 2013'!#REF!,D$51)</f>
        <v>#REF!</v>
      </c>
      <c r="E66" s="14" t="e">
        <f>COUNTIF('Base 2013'!#REF!,E$51)</f>
        <v>#REF!</v>
      </c>
      <c r="F66" s="14" t="e">
        <f>COUNTIF('Base 2013'!#REF!,F$51)</f>
        <v>#REF!</v>
      </c>
      <c r="G66" s="14" t="e">
        <f>COUNTIF('Base 2013'!#REF!,G$51)</f>
        <v>#REF!</v>
      </c>
      <c r="H66" s="14" t="e">
        <f>COUNTIF('Base 2013'!#REF!,H$51)</f>
        <v>#REF!</v>
      </c>
      <c r="I66" s="14" t="e">
        <f>COUNTIF('Base 2013'!#REF!,I$51)</f>
        <v>#REF!</v>
      </c>
      <c r="J66" s="14" t="e">
        <f>COUNTIF('Base 2013'!#REF!,J$51)</f>
        <v>#REF!</v>
      </c>
      <c r="K66" s="14" t="e">
        <f>COUNTIF('Base 2013'!#REF!,K$51)</f>
        <v>#REF!</v>
      </c>
      <c r="L66" s="20"/>
      <c r="M66" s="4" t="e">
        <f t="shared" si="8"/>
        <v>#REF!</v>
      </c>
    </row>
    <row r="67" spans="2:13" ht="15.75" x14ac:dyDescent="0.25">
      <c r="B67" s="2" t="str">
        <f>+Listas!F3</f>
        <v>OBRA</v>
      </c>
      <c r="C67" s="14" t="e">
        <f>COUNTIF('Base 2013'!#REF!,C$51)</f>
        <v>#REF!</v>
      </c>
      <c r="D67" s="14" t="e">
        <f>COUNTIF('Base 2013'!#REF!,D$51)</f>
        <v>#REF!</v>
      </c>
      <c r="E67" s="14" t="e">
        <f>COUNTIF('Base 2013'!#REF!,E$51)</f>
        <v>#REF!</v>
      </c>
      <c r="F67" s="14" t="e">
        <f>COUNTIF('Base 2013'!#REF!,F$51)</f>
        <v>#REF!</v>
      </c>
      <c r="G67" s="14" t="e">
        <f>COUNTIF('Base 2013'!#REF!,G$51)</f>
        <v>#REF!</v>
      </c>
      <c r="H67" s="14" t="e">
        <f>COUNTIF('Base 2013'!#REF!,H$51)</f>
        <v>#REF!</v>
      </c>
      <c r="I67" s="14" t="e">
        <f>COUNTIF('Base 2013'!#REF!,I$51)</f>
        <v>#REF!</v>
      </c>
      <c r="J67" s="14" t="e">
        <f>COUNTIF('Base 2013'!#REF!,J$51)</f>
        <v>#REF!</v>
      </c>
      <c r="K67" s="14" t="e">
        <f>COUNTIF('Base 2013'!#REF!,K$51)</f>
        <v>#REF!</v>
      </c>
      <c r="L67" s="20"/>
      <c r="M67" s="4" t="e">
        <f t="shared" si="8"/>
        <v>#REF!</v>
      </c>
    </row>
    <row r="68" spans="2:13" ht="16.5" thickBot="1" x14ac:dyDescent="0.3">
      <c r="B68" s="6" t="s">
        <v>6</v>
      </c>
      <c r="C68" s="7" t="e">
        <f t="shared" ref="C68:M68" si="9">SUM(C65:C67)</f>
        <v>#REF!</v>
      </c>
      <c r="D68" s="7" t="e">
        <f t="shared" si="9"/>
        <v>#REF!</v>
      </c>
      <c r="E68" s="7" t="e">
        <f t="shared" si="9"/>
        <v>#REF!</v>
      </c>
      <c r="F68" s="7" t="e">
        <f t="shared" si="9"/>
        <v>#REF!</v>
      </c>
      <c r="G68" s="7" t="e">
        <f t="shared" si="9"/>
        <v>#REF!</v>
      </c>
      <c r="H68" s="7" t="e">
        <f t="shared" si="9"/>
        <v>#REF!</v>
      </c>
      <c r="I68" s="7" t="e">
        <f t="shared" si="9"/>
        <v>#REF!</v>
      </c>
      <c r="J68" s="7" t="e">
        <f t="shared" si="9"/>
        <v>#REF!</v>
      </c>
      <c r="K68" s="7" t="e">
        <f t="shared" si="9"/>
        <v>#REF!</v>
      </c>
      <c r="L68" s="7">
        <f t="shared" si="9"/>
        <v>0</v>
      </c>
      <c r="M68" s="7" t="e">
        <f t="shared" si="9"/>
        <v>#REF!</v>
      </c>
    </row>
    <row r="69" spans="2:13" ht="13.5" thickTop="1" x14ac:dyDescent="0.2"/>
    <row r="70" spans="2:13" ht="13.5" thickBot="1" x14ac:dyDescent="0.25"/>
    <row r="71" spans="2:13" ht="34.5" customHeight="1" thickTop="1" thickBot="1" x14ac:dyDescent="0.25">
      <c r="B71" s="16" t="s">
        <v>23</v>
      </c>
      <c r="C71" s="16" t="s">
        <v>24</v>
      </c>
    </row>
    <row r="72" spans="2:13" ht="24.95" customHeight="1" thickTop="1" x14ac:dyDescent="0.2">
      <c r="B72" s="11" t="e">
        <f t="shared" ref="B72:B77" si="10">+B5</f>
        <v>#REF!</v>
      </c>
      <c r="C72" s="21" t="e">
        <f>+'Base 2013'!#REF!</f>
        <v>#REF!</v>
      </c>
    </row>
    <row r="73" spans="2:13" ht="24.95" customHeight="1" x14ac:dyDescent="0.2">
      <c r="B73" s="11" t="e">
        <f t="shared" si="10"/>
        <v>#REF!</v>
      </c>
      <c r="C73" s="21" t="e">
        <f>+'Base 2013'!#REF!</f>
        <v>#REF!</v>
      </c>
    </row>
    <row r="74" spans="2:13" ht="24.95" customHeight="1" x14ac:dyDescent="0.2">
      <c r="B74" s="11" t="e">
        <f t="shared" si="10"/>
        <v>#REF!</v>
      </c>
      <c r="C74" s="21" t="e">
        <f>+'Base 2013'!#REF!</f>
        <v>#REF!</v>
      </c>
    </row>
    <row r="75" spans="2:13" ht="24.95" customHeight="1" x14ac:dyDescent="0.2">
      <c r="B75" s="11" t="e">
        <f t="shared" si="10"/>
        <v>#REF!</v>
      </c>
      <c r="C75" s="21" t="e">
        <f>+'Base 2013'!#REF!</f>
        <v>#REF!</v>
      </c>
    </row>
    <row r="76" spans="2:13" ht="24.95" customHeight="1" x14ac:dyDescent="0.2">
      <c r="B76" s="11" t="e">
        <f t="shared" si="10"/>
        <v>#REF!</v>
      </c>
      <c r="C76" s="21" t="e">
        <f>+'Base 2013'!#REF!</f>
        <v>#REF!</v>
      </c>
      <c r="D76" s="1"/>
    </row>
    <row r="77" spans="2:13" ht="24.95" customHeight="1" x14ac:dyDescent="0.2">
      <c r="B77" s="11" t="e">
        <f t="shared" si="10"/>
        <v>#REF!</v>
      </c>
      <c r="C77" s="21" t="e">
        <f>+'Base 2013'!#REF!</f>
        <v>#REF!</v>
      </c>
    </row>
    <row r="78" spans="2:13" ht="24.95" customHeight="1" x14ac:dyDescent="0.2">
      <c r="B78" s="11" t="e">
        <f t="shared" ref="B78:B85" si="11">+B11</f>
        <v>#REF!</v>
      </c>
      <c r="C78" s="21" t="e">
        <f>+'Base 2013'!#REF!</f>
        <v>#REF!</v>
      </c>
    </row>
    <row r="79" spans="2:13" ht="24.95" customHeight="1" x14ac:dyDescent="0.2">
      <c r="B79" s="11" t="e">
        <f t="shared" si="11"/>
        <v>#REF!</v>
      </c>
      <c r="C79" s="21" t="e">
        <f>+'Base 2013'!#REF!</f>
        <v>#REF!</v>
      </c>
      <c r="D79" s="1"/>
    </row>
    <row r="80" spans="2:13" ht="24.95" customHeight="1" x14ac:dyDescent="0.2">
      <c r="B80" s="11" t="e">
        <f t="shared" si="11"/>
        <v>#REF!</v>
      </c>
      <c r="C80" s="21" t="e">
        <f>+'Base 2013'!#REF!</f>
        <v>#REF!</v>
      </c>
      <c r="D80" s="1"/>
    </row>
    <row r="81" spans="2:4" ht="24.95" customHeight="1" x14ac:dyDescent="0.2">
      <c r="B81" s="11" t="e">
        <f t="shared" si="11"/>
        <v>#REF!</v>
      </c>
      <c r="C81" s="21" t="e">
        <f>+'Base 2013'!#REF!</f>
        <v>#REF!</v>
      </c>
    </row>
    <row r="82" spans="2:4" ht="24.95" customHeight="1" x14ac:dyDescent="0.2">
      <c r="B82" s="11" t="e">
        <f t="shared" si="11"/>
        <v>#REF!</v>
      </c>
      <c r="C82" s="21" t="e">
        <f>+'Base 2013'!#REF!</f>
        <v>#REF!</v>
      </c>
      <c r="D82" s="1"/>
    </row>
    <row r="83" spans="2:4" ht="24.95" customHeight="1" x14ac:dyDescent="0.2">
      <c r="B83" s="11" t="e">
        <f t="shared" si="11"/>
        <v>#REF!</v>
      </c>
      <c r="C83" s="21" t="e">
        <f>+'Base 2013'!#REF!</f>
        <v>#REF!</v>
      </c>
    </row>
    <row r="84" spans="2:4" ht="24.95" customHeight="1" x14ac:dyDescent="0.2">
      <c r="B84" s="11" t="e">
        <f t="shared" si="11"/>
        <v>#REF!</v>
      </c>
      <c r="C84" s="21" t="e">
        <f>+'Base 2013'!#REF!</f>
        <v>#REF!</v>
      </c>
      <c r="D84" s="1"/>
    </row>
    <row r="85" spans="2:4" ht="24.95" customHeight="1" x14ac:dyDescent="0.2">
      <c r="B85" s="11" t="e">
        <f t="shared" si="11"/>
        <v>#REF!</v>
      </c>
      <c r="C85" s="21" t="e">
        <f>+'Base 2013'!#REF!</f>
        <v>#REF!</v>
      </c>
    </row>
  </sheetData>
  <sheetProtection selectLockedCells="1" selectUnlockedCells="1"/>
  <customSheetViews>
    <customSheetView guid="{667146A3-2B03-42A7-8E1E-935E9B6511E4}" showPageBreaks="1" showGridLines="0" zeroValues="0" topLeftCell="J7">
      <selection activeCell="J9" sqref="J9"/>
      <pageMargins left="7.874015748031496E-2" right="7.874015748031496E-2" top="0.55118110236220474" bottom="0.55118110236220474" header="0.31496062992125984" footer="0.31496062992125984"/>
      <pageSetup scale="60" orientation="landscape" r:id="rId1"/>
    </customSheetView>
  </customSheetViews>
  <mergeCells count="2">
    <mergeCell ref="B1:M1"/>
    <mergeCell ref="C2:D2"/>
  </mergeCells>
  <printOptions horizontalCentered="1" verticalCentered="1"/>
  <pageMargins left="7.874015748031496E-2" right="7.874015748031496E-2" top="0.55118110236220474" bottom="0.55118110236220474" header="0.31496062992125984" footer="0.31496062992125984"/>
  <pageSetup scale="90" orientation="landscape" r:id="rId2"/>
  <rowBreaks count="2" manualBreakCount="2">
    <brk id="37" max="16383" man="1"/>
    <brk id="69" max="16383" man="1"/>
  </rowBreaks>
  <colBreaks count="1" manualBreakCount="1">
    <brk id="13"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201"/>
  <sheetViews>
    <sheetView showZeros="0" workbookViewId="0">
      <selection activeCell="E24" sqref="E24"/>
    </sheetView>
  </sheetViews>
  <sheetFormatPr baseColWidth="10" defaultRowHeight="12.75" x14ac:dyDescent="0.2"/>
  <cols>
    <col min="1" max="1" width="14.85546875" style="41" customWidth="1"/>
    <col min="2" max="2" width="88.85546875" style="22" customWidth="1"/>
    <col min="3" max="16384" width="11.42578125" style="22"/>
  </cols>
  <sheetData>
    <row r="1" spans="1:2" ht="22.5" customHeight="1" thickTop="1" thickBot="1" x14ac:dyDescent="0.25">
      <c r="A1" s="43" t="s">
        <v>9</v>
      </c>
      <c r="B1" s="44" t="s">
        <v>8</v>
      </c>
    </row>
    <row r="2" spans="1:2" ht="13.5" thickTop="1" x14ac:dyDescent="0.2">
      <c r="A2" s="35">
        <v>197022</v>
      </c>
      <c r="B2" s="29" t="s">
        <v>10</v>
      </c>
    </row>
    <row r="3" spans="1:2" x14ac:dyDescent="0.2">
      <c r="A3" s="36">
        <v>1</v>
      </c>
      <c r="B3" s="30" t="s">
        <v>11</v>
      </c>
    </row>
    <row r="4" spans="1:2" x14ac:dyDescent="0.2">
      <c r="A4" s="37">
        <v>195073</v>
      </c>
      <c r="B4" s="29" t="s">
        <v>12</v>
      </c>
    </row>
    <row r="5" spans="1:2" x14ac:dyDescent="0.2">
      <c r="A5" s="37">
        <v>197013</v>
      </c>
      <c r="B5" s="31" t="s">
        <v>16</v>
      </c>
    </row>
    <row r="6" spans="1:2" x14ac:dyDescent="0.2">
      <c r="A6" s="37">
        <v>196062</v>
      </c>
      <c r="B6" s="31" t="s">
        <v>17</v>
      </c>
    </row>
    <row r="7" spans="1:2" x14ac:dyDescent="0.2">
      <c r="A7" s="37">
        <v>197020</v>
      </c>
      <c r="B7" s="31" t="s">
        <v>18</v>
      </c>
    </row>
    <row r="8" spans="1:2" x14ac:dyDescent="0.2">
      <c r="A8" s="37">
        <v>197051</v>
      </c>
      <c r="B8" s="31" t="s">
        <v>19</v>
      </c>
    </row>
    <row r="9" spans="1:2" x14ac:dyDescent="0.2">
      <c r="A9" s="37">
        <v>194107</v>
      </c>
      <c r="B9" s="31" t="s">
        <v>16</v>
      </c>
    </row>
    <row r="10" spans="1:2" x14ac:dyDescent="0.2">
      <c r="A10" s="37">
        <v>197064</v>
      </c>
      <c r="B10" s="31" t="s">
        <v>16</v>
      </c>
    </row>
    <row r="11" spans="1:2" x14ac:dyDescent="0.2">
      <c r="A11" s="37">
        <v>196011</v>
      </c>
      <c r="B11" s="31" t="s">
        <v>20</v>
      </c>
    </row>
    <row r="12" spans="1:2" x14ac:dyDescent="0.2">
      <c r="A12" s="37">
        <v>194081</v>
      </c>
      <c r="B12" s="29" t="s">
        <v>19</v>
      </c>
    </row>
    <row r="13" spans="1:2" x14ac:dyDescent="0.2">
      <c r="A13" s="37">
        <v>196060</v>
      </c>
      <c r="B13" s="29" t="s">
        <v>17</v>
      </c>
    </row>
    <row r="14" spans="1:2" x14ac:dyDescent="0.2">
      <c r="A14" s="37">
        <v>200817</v>
      </c>
      <c r="B14" s="29" t="s">
        <v>17</v>
      </c>
    </row>
    <row r="15" spans="1:2" x14ac:dyDescent="0.2">
      <c r="A15" s="37">
        <v>200835</v>
      </c>
      <c r="B15" s="31" t="s">
        <v>21</v>
      </c>
    </row>
    <row r="16" spans="1:2" x14ac:dyDescent="0.2">
      <c r="A16" s="37">
        <v>200834</v>
      </c>
      <c r="B16" s="31" t="s">
        <v>25</v>
      </c>
    </row>
    <row r="17" spans="1:2" x14ac:dyDescent="0.2">
      <c r="A17" s="37">
        <v>197060</v>
      </c>
      <c r="B17" s="31" t="s">
        <v>26</v>
      </c>
    </row>
    <row r="18" spans="1:2" x14ac:dyDescent="0.2">
      <c r="A18" s="37">
        <v>200812</v>
      </c>
      <c r="B18" s="31" t="s">
        <v>27</v>
      </c>
    </row>
    <row r="19" spans="1:2" x14ac:dyDescent="0.2">
      <c r="A19" s="37">
        <v>200837</v>
      </c>
      <c r="B19" s="31" t="s">
        <v>28</v>
      </c>
    </row>
    <row r="20" spans="1:2" x14ac:dyDescent="0.2">
      <c r="A20" s="37">
        <v>195052</v>
      </c>
      <c r="B20" s="31" t="s">
        <v>29</v>
      </c>
    </row>
    <row r="21" spans="1:2" x14ac:dyDescent="0.2">
      <c r="A21" s="37">
        <v>200916</v>
      </c>
      <c r="B21" s="31" t="s">
        <v>30</v>
      </c>
    </row>
    <row r="22" spans="1:2" x14ac:dyDescent="0.2">
      <c r="A22" s="37">
        <v>200843</v>
      </c>
      <c r="B22" s="29" t="s">
        <v>31</v>
      </c>
    </row>
    <row r="23" spans="1:2" x14ac:dyDescent="0.2">
      <c r="A23" s="37">
        <v>195053</v>
      </c>
      <c r="B23" s="29" t="s">
        <v>32</v>
      </c>
    </row>
    <row r="24" spans="1:2" x14ac:dyDescent="0.2">
      <c r="A24" s="37">
        <v>197060</v>
      </c>
      <c r="B24" s="29" t="s">
        <v>26</v>
      </c>
    </row>
    <row r="25" spans="1:2" x14ac:dyDescent="0.2">
      <c r="A25" s="37">
        <v>200834</v>
      </c>
      <c r="B25" s="29" t="s">
        <v>33</v>
      </c>
    </row>
    <row r="26" spans="1:2" x14ac:dyDescent="0.2">
      <c r="A26" s="37">
        <v>196016</v>
      </c>
      <c r="B26" s="31" t="s">
        <v>34</v>
      </c>
    </row>
    <row r="27" spans="1:2" x14ac:dyDescent="0.2">
      <c r="A27" s="37">
        <v>197013</v>
      </c>
      <c r="B27" s="31" t="s">
        <v>16</v>
      </c>
    </row>
    <row r="28" spans="1:2" x14ac:dyDescent="0.2">
      <c r="A28" s="37">
        <v>196040</v>
      </c>
      <c r="B28" s="29" t="s">
        <v>35</v>
      </c>
    </row>
    <row r="29" spans="1:2" x14ac:dyDescent="0.2">
      <c r="A29" s="37">
        <v>197013</v>
      </c>
      <c r="B29" s="31" t="s">
        <v>16</v>
      </c>
    </row>
    <row r="30" spans="1:2" x14ac:dyDescent="0.2">
      <c r="A30" s="37">
        <v>196016</v>
      </c>
      <c r="B30" s="29" t="s">
        <v>34</v>
      </c>
    </row>
    <row r="31" spans="1:2" x14ac:dyDescent="0.2">
      <c r="A31" s="37">
        <v>200827</v>
      </c>
      <c r="B31" s="30" t="s">
        <v>43</v>
      </c>
    </row>
    <row r="32" spans="1:2" x14ac:dyDescent="0.2">
      <c r="A32" s="37">
        <v>199073</v>
      </c>
      <c r="B32" s="31" t="s">
        <v>36</v>
      </c>
    </row>
    <row r="33" spans="1:2" x14ac:dyDescent="0.2">
      <c r="A33" s="37">
        <v>196048</v>
      </c>
      <c r="B33" s="31" t="s">
        <v>37</v>
      </c>
    </row>
    <row r="34" spans="1:2" x14ac:dyDescent="0.2">
      <c r="A34" s="37">
        <v>197003</v>
      </c>
      <c r="B34" s="31" t="s">
        <v>37</v>
      </c>
    </row>
    <row r="35" spans="1:2" ht="25.5" x14ac:dyDescent="0.2">
      <c r="A35" s="37">
        <v>200916</v>
      </c>
      <c r="B35" s="32" t="s">
        <v>38</v>
      </c>
    </row>
    <row r="36" spans="1:2" ht="25.5" x14ac:dyDescent="0.2">
      <c r="A36" s="37">
        <v>200925</v>
      </c>
      <c r="B36" s="32" t="s">
        <v>38</v>
      </c>
    </row>
    <row r="37" spans="1:2" ht="30" customHeight="1" x14ac:dyDescent="0.2">
      <c r="A37" s="37">
        <v>197068</v>
      </c>
      <c r="B37" s="33" t="s">
        <v>39</v>
      </c>
    </row>
    <row r="38" spans="1:2" x14ac:dyDescent="0.2">
      <c r="A38" s="37">
        <v>200981</v>
      </c>
      <c r="B38" s="31" t="s">
        <v>40</v>
      </c>
    </row>
    <row r="39" spans="1:2" x14ac:dyDescent="0.2">
      <c r="A39" s="37">
        <v>196054</v>
      </c>
      <c r="B39" s="31" t="s">
        <v>41</v>
      </c>
    </row>
    <row r="40" spans="1:2" x14ac:dyDescent="0.2">
      <c r="A40" s="37">
        <v>200834</v>
      </c>
      <c r="B40" s="31" t="s">
        <v>33</v>
      </c>
    </row>
    <row r="41" spans="1:2" x14ac:dyDescent="0.2">
      <c r="A41" s="37">
        <v>197060</v>
      </c>
      <c r="B41" s="31" t="s">
        <v>26</v>
      </c>
    </row>
    <row r="42" spans="1:2" ht="18" customHeight="1" x14ac:dyDescent="0.2">
      <c r="A42" s="37">
        <v>4000</v>
      </c>
      <c r="B42" s="31" t="s">
        <v>26</v>
      </c>
    </row>
    <row r="43" spans="1:2" x14ac:dyDescent="0.2">
      <c r="A43" s="37">
        <v>200951</v>
      </c>
      <c r="B43" s="30" t="s">
        <v>42</v>
      </c>
    </row>
    <row r="44" spans="1:2" x14ac:dyDescent="0.2">
      <c r="A44" s="37">
        <v>200827</v>
      </c>
      <c r="B44" s="30" t="s">
        <v>43</v>
      </c>
    </row>
    <row r="45" spans="1:2" x14ac:dyDescent="0.2">
      <c r="A45" s="37">
        <v>196070</v>
      </c>
      <c r="B45" s="30" t="s">
        <v>44</v>
      </c>
    </row>
    <row r="46" spans="1:2" x14ac:dyDescent="0.2">
      <c r="A46" s="37">
        <v>200832</v>
      </c>
      <c r="B46" s="30" t="s">
        <v>45</v>
      </c>
    </row>
    <row r="47" spans="1:2" x14ac:dyDescent="0.2">
      <c r="A47" s="37">
        <v>197057</v>
      </c>
      <c r="B47" s="33" t="s">
        <v>46</v>
      </c>
    </row>
    <row r="48" spans="1:2" x14ac:dyDescent="0.2">
      <c r="A48" s="37">
        <v>195040</v>
      </c>
      <c r="B48" s="33" t="s">
        <v>47</v>
      </c>
    </row>
    <row r="49" spans="1:2" x14ac:dyDescent="0.2">
      <c r="A49" s="37">
        <v>194121</v>
      </c>
      <c r="B49" s="30" t="s">
        <v>12</v>
      </c>
    </row>
    <row r="50" spans="1:2" x14ac:dyDescent="0.2">
      <c r="A50" s="37">
        <v>200846</v>
      </c>
      <c r="B50" s="30" t="s">
        <v>48</v>
      </c>
    </row>
    <row r="51" spans="1:2" x14ac:dyDescent="0.2">
      <c r="A51" s="37">
        <v>195040</v>
      </c>
      <c r="B51" s="30" t="s">
        <v>47</v>
      </c>
    </row>
    <row r="52" spans="1:2" x14ac:dyDescent="0.2">
      <c r="A52" s="37">
        <v>193046</v>
      </c>
      <c r="B52" s="30" t="s">
        <v>49</v>
      </c>
    </row>
    <row r="53" spans="1:2" x14ac:dyDescent="0.2">
      <c r="A53" s="37">
        <v>200846</v>
      </c>
      <c r="B53" s="30" t="s">
        <v>48</v>
      </c>
    </row>
    <row r="54" spans="1:2" x14ac:dyDescent="0.2">
      <c r="A54" s="37">
        <v>197053</v>
      </c>
      <c r="B54" s="30" t="s">
        <v>50</v>
      </c>
    </row>
    <row r="55" spans="1:2" x14ac:dyDescent="0.2">
      <c r="A55" s="37">
        <v>194113</v>
      </c>
      <c r="B55" s="30" t="s">
        <v>51</v>
      </c>
    </row>
    <row r="56" spans="1:2" x14ac:dyDescent="0.2">
      <c r="A56" s="37">
        <v>195089</v>
      </c>
      <c r="B56" s="30" t="s">
        <v>51</v>
      </c>
    </row>
    <row r="57" spans="1:2" x14ac:dyDescent="0.2">
      <c r="A57" s="37">
        <v>194076</v>
      </c>
      <c r="B57" s="30" t="s">
        <v>50</v>
      </c>
    </row>
    <row r="58" spans="1:2" x14ac:dyDescent="0.2">
      <c r="A58" s="37">
        <v>194048</v>
      </c>
      <c r="B58" s="30" t="s">
        <v>52</v>
      </c>
    </row>
    <row r="59" spans="1:2" x14ac:dyDescent="0.2">
      <c r="A59" s="37">
        <v>200846</v>
      </c>
      <c r="B59" s="30" t="s">
        <v>48</v>
      </c>
    </row>
    <row r="60" spans="1:2" x14ac:dyDescent="0.2">
      <c r="A60" s="37">
        <v>194048</v>
      </c>
      <c r="B60" s="30" t="s">
        <v>52</v>
      </c>
    </row>
    <row r="61" spans="1:2" x14ac:dyDescent="0.2">
      <c r="A61" s="37">
        <v>193046</v>
      </c>
      <c r="B61" s="30" t="s">
        <v>49</v>
      </c>
    </row>
    <row r="62" spans="1:2" x14ac:dyDescent="0.2">
      <c r="A62" s="37">
        <v>194076</v>
      </c>
      <c r="B62" s="30" t="s">
        <v>50</v>
      </c>
    </row>
    <row r="63" spans="1:2" x14ac:dyDescent="0.2">
      <c r="A63" s="37">
        <v>197053</v>
      </c>
      <c r="B63" s="30" t="s">
        <v>50</v>
      </c>
    </row>
    <row r="64" spans="1:2" x14ac:dyDescent="0.2">
      <c r="A64" s="37">
        <v>200827</v>
      </c>
      <c r="B64" s="30" t="s">
        <v>43</v>
      </c>
    </row>
    <row r="65" spans="1:2" x14ac:dyDescent="0.2">
      <c r="A65" s="37">
        <v>200916</v>
      </c>
      <c r="B65" s="30" t="s">
        <v>53</v>
      </c>
    </row>
    <row r="66" spans="1:2" x14ac:dyDescent="0.2">
      <c r="A66" s="37">
        <v>200926</v>
      </c>
      <c r="B66" s="30" t="s">
        <v>50</v>
      </c>
    </row>
    <row r="67" spans="1:2" x14ac:dyDescent="0.2">
      <c r="A67" s="37">
        <v>200916</v>
      </c>
      <c r="B67" s="30" t="s">
        <v>53</v>
      </c>
    </row>
    <row r="68" spans="1:2" x14ac:dyDescent="0.2">
      <c r="A68" s="37">
        <v>200925</v>
      </c>
      <c r="B68" s="30" t="s">
        <v>54</v>
      </c>
    </row>
    <row r="69" spans="1:2" x14ac:dyDescent="0.2">
      <c r="A69" s="37">
        <v>197063</v>
      </c>
      <c r="B69" s="30" t="s">
        <v>55</v>
      </c>
    </row>
    <row r="70" spans="1:2" x14ac:dyDescent="0.2">
      <c r="A70" s="37">
        <v>200846</v>
      </c>
      <c r="B70" s="30" t="s">
        <v>48</v>
      </c>
    </row>
    <row r="71" spans="1:2" x14ac:dyDescent="0.2">
      <c r="A71" s="37">
        <v>200916</v>
      </c>
      <c r="B71" s="30" t="s">
        <v>56</v>
      </c>
    </row>
    <row r="72" spans="1:2" x14ac:dyDescent="0.2">
      <c r="A72" s="37">
        <v>192031</v>
      </c>
      <c r="B72" s="30" t="s">
        <v>12</v>
      </c>
    </row>
    <row r="73" spans="1:2" x14ac:dyDescent="0.2">
      <c r="A73" s="37">
        <v>197044</v>
      </c>
      <c r="B73" s="30" t="s">
        <v>57</v>
      </c>
    </row>
    <row r="74" spans="1:2" ht="25.5" x14ac:dyDescent="0.2">
      <c r="A74" s="42">
        <v>200916</v>
      </c>
      <c r="B74" s="33" t="s">
        <v>92</v>
      </c>
    </row>
    <row r="75" spans="1:2" x14ac:dyDescent="0.2">
      <c r="A75" s="37">
        <v>1</v>
      </c>
      <c r="B75" s="30" t="s">
        <v>11</v>
      </c>
    </row>
    <row r="76" spans="1:2" x14ac:dyDescent="0.2">
      <c r="A76" s="37">
        <v>1</v>
      </c>
      <c r="B76" s="30" t="s">
        <v>11</v>
      </c>
    </row>
    <row r="77" spans="1:2" x14ac:dyDescent="0.2">
      <c r="A77" s="37">
        <v>194126</v>
      </c>
      <c r="B77" s="30" t="s">
        <v>58</v>
      </c>
    </row>
    <row r="78" spans="1:2" x14ac:dyDescent="0.2">
      <c r="A78" s="37">
        <v>195021</v>
      </c>
      <c r="B78" s="30" t="s">
        <v>59</v>
      </c>
    </row>
    <row r="79" spans="1:2" x14ac:dyDescent="0.2">
      <c r="A79" s="37">
        <v>200824</v>
      </c>
      <c r="B79" s="33" t="s">
        <v>60</v>
      </c>
    </row>
    <row r="80" spans="1:2" x14ac:dyDescent="0.2">
      <c r="A80" s="37">
        <v>200971</v>
      </c>
      <c r="B80" s="30" t="s">
        <v>61</v>
      </c>
    </row>
    <row r="81" spans="1:2" x14ac:dyDescent="0.2">
      <c r="A81" s="37">
        <v>200964</v>
      </c>
      <c r="B81" s="30" t="s">
        <v>62</v>
      </c>
    </row>
    <row r="82" spans="1:2" x14ac:dyDescent="0.2">
      <c r="A82" s="37">
        <v>196069</v>
      </c>
      <c r="B82" s="30" t="s">
        <v>63</v>
      </c>
    </row>
    <row r="83" spans="1:2" x14ac:dyDescent="0.2">
      <c r="A83" s="37">
        <v>196039</v>
      </c>
      <c r="B83" s="30" t="s">
        <v>64</v>
      </c>
    </row>
    <row r="84" spans="1:2" x14ac:dyDescent="0.2">
      <c r="A84" s="37">
        <v>200956</v>
      </c>
      <c r="B84" s="30" t="s">
        <v>65</v>
      </c>
    </row>
    <row r="85" spans="1:2" x14ac:dyDescent="0.2">
      <c r="A85" s="37">
        <v>200836</v>
      </c>
      <c r="B85" s="30" t="s">
        <v>66</v>
      </c>
    </row>
    <row r="86" spans="1:2" x14ac:dyDescent="0.2">
      <c r="A86" s="37">
        <v>196048</v>
      </c>
      <c r="B86" s="30" t="s">
        <v>32</v>
      </c>
    </row>
    <row r="87" spans="1:2" x14ac:dyDescent="0.2">
      <c r="A87" s="38" t="s">
        <v>88</v>
      </c>
      <c r="B87" s="30" t="s">
        <v>67</v>
      </c>
    </row>
    <row r="88" spans="1:2" x14ac:dyDescent="0.2">
      <c r="A88" s="37" t="s">
        <v>68</v>
      </c>
      <c r="B88" s="30" t="s">
        <v>32</v>
      </c>
    </row>
    <row r="89" spans="1:2" x14ac:dyDescent="0.2">
      <c r="A89" s="38" t="s">
        <v>89</v>
      </c>
      <c r="B89" s="30" t="s">
        <v>69</v>
      </c>
    </row>
    <row r="90" spans="1:2" x14ac:dyDescent="0.2">
      <c r="A90" s="38" t="s">
        <v>68</v>
      </c>
      <c r="B90" s="30" t="s">
        <v>32</v>
      </c>
    </row>
    <row r="91" spans="1:2" x14ac:dyDescent="0.2">
      <c r="A91" s="37">
        <v>195069</v>
      </c>
      <c r="B91" s="30" t="s">
        <v>70</v>
      </c>
    </row>
    <row r="92" spans="1:2" x14ac:dyDescent="0.2">
      <c r="A92" s="37">
        <v>196070</v>
      </c>
      <c r="B92" s="30" t="s">
        <v>44</v>
      </c>
    </row>
    <row r="93" spans="1:2" x14ac:dyDescent="0.2">
      <c r="A93" s="37">
        <v>200926</v>
      </c>
      <c r="B93" s="30" t="s">
        <v>71</v>
      </c>
    </row>
    <row r="94" spans="1:2" x14ac:dyDescent="0.2">
      <c r="A94" s="37">
        <v>197032</v>
      </c>
      <c r="B94" s="30" t="s">
        <v>72</v>
      </c>
    </row>
    <row r="95" spans="1:2" x14ac:dyDescent="0.2">
      <c r="A95" s="37">
        <v>200903</v>
      </c>
      <c r="B95" s="30" t="s">
        <v>75</v>
      </c>
    </row>
    <row r="96" spans="1:2" x14ac:dyDescent="0.2">
      <c r="A96" s="37">
        <v>209116</v>
      </c>
      <c r="B96" s="31" t="s">
        <v>76</v>
      </c>
    </row>
    <row r="97" spans="1:2" x14ac:dyDescent="0.2">
      <c r="A97" s="37">
        <v>200930</v>
      </c>
      <c r="B97" s="31" t="s">
        <v>77</v>
      </c>
    </row>
    <row r="98" spans="1:2" x14ac:dyDescent="0.2">
      <c r="A98" s="37">
        <v>200954</v>
      </c>
      <c r="B98" s="31" t="s">
        <v>78</v>
      </c>
    </row>
    <row r="99" spans="1:2" x14ac:dyDescent="0.2">
      <c r="A99" s="37" t="s">
        <v>74</v>
      </c>
      <c r="B99" s="31" t="s">
        <v>79</v>
      </c>
    </row>
    <row r="100" spans="1:2" x14ac:dyDescent="0.2">
      <c r="A100" s="37">
        <v>2009116</v>
      </c>
      <c r="B100" s="31" t="s">
        <v>50</v>
      </c>
    </row>
    <row r="101" spans="1:2" x14ac:dyDescent="0.2">
      <c r="A101" s="37">
        <v>210030</v>
      </c>
      <c r="B101" s="31" t="s">
        <v>80</v>
      </c>
    </row>
    <row r="102" spans="1:2" x14ac:dyDescent="0.2">
      <c r="A102" s="37">
        <v>210016</v>
      </c>
      <c r="B102" s="31" t="s">
        <v>77</v>
      </c>
    </row>
    <row r="103" spans="1:2" x14ac:dyDescent="0.2">
      <c r="A103" s="37">
        <v>193048</v>
      </c>
      <c r="B103" s="31" t="s">
        <v>81</v>
      </c>
    </row>
    <row r="104" spans="1:2" x14ac:dyDescent="0.2">
      <c r="A104" s="37">
        <v>210036</v>
      </c>
      <c r="B104" s="31" t="s">
        <v>82</v>
      </c>
    </row>
    <row r="105" spans="1:2" x14ac:dyDescent="0.2">
      <c r="A105" s="37">
        <v>210060</v>
      </c>
      <c r="B105" s="31" t="s">
        <v>83</v>
      </c>
    </row>
    <row r="106" spans="1:2" x14ac:dyDescent="0.2">
      <c r="A106" s="37">
        <v>210026</v>
      </c>
      <c r="B106" s="31" t="s">
        <v>84</v>
      </c>
    </row>
    <row r="107" spans="1:2" x14ac:dyDescent="0.2">
      <c r="A107" s="37">
        <v>210022</v>
      </c>
      <c r="B107" s="31" t="s">
        <v>85</v>
      </c>
    </row>
    <row r="108" spans="1:2" x14ac:dyDescent="0.2">
      <c r="A108" s="37">
        <v>210052</v>
      </c>
      <c r="B108" s="31" t="s">
        <v>86</v>
      </c>
    </row>
    <row r="109" spans="1:2" x14ac:dyDescent="0.2">
      <c r="A109" s="37">
        <v>210038</v>
      </c>
      <c r="B109" s="31" t="s">
        <v>87</v>
      </c>
    </row>
    <row r="110" spans="1:2" x14ac:dyDescent="0.2">
      <c r="A110" s="37">
        <v>209121</v>
      </c>
      <c r="B110" s="31" t="s">
        <v>28</v>
      </c>
    </row>
    <row r="111" spans="1:2" x14ac:dyDescent="0.2">
      <c r="A111" s="37">
        <v>210035</v>
      </c>
      <c r="B111" s="31" t="s">
        <v>82</v>
      </c>
    </row>
    <row r="112" spans="1:2" x14ac:dyDescent="0.2">
      <c r="A112" s="39">
        <v>1000</v>
      </c>
      <c r="B112" s="30" t="s">
        <v>90</v>
      </c>
    </row>
    <row r="113" spans="1:2" x14ac:dyDescent="0.2">
      <c r="A113" s="37"/>
      <c r="B113" s="31"/>
    </row>
    <row r="114" spans="1:2" x14ac:dyDescent="0.2">
      <c r="A114" s="37"/>
      <c r="B114" s="31"/>
    </row>
    <row r="115" spans="1:2" x14ac:dyDescent="0.2">
      <c r="A115" s="37"/>
      <c r="B115" s="31"/>
    </row>
    <row r="116" spans="1:2" x14ac:dyDescent="0.2">
      <c r="A116" s="37"/>
      <c r="B116" s="31"/>
    </row>
    <row r="117" spans="1:2" x14ac:dyDescent="0.2">
      <c r="A117" s="37"/>
      <c r="B117" s="31"/>
    </row>
    <row r="118" spans="1:2" x14ac:dyDescent="0.2">
      <c r="A118" s="37"/>
      <c r="B118" s="31"/>
    </row>
    <row r="119" spans="1:2" x14ac:dyDescent="0.2">
      <c r="A119" s="37"/>
      <c r="B119" s="31"/>
    </row>
    <row r="120" spans="1:2" x14ac:dyDescent="0.2">
      <c r="A120" s="37"/>
      <c r="B120" s="31"/>
    </row>
    <row r="121" spans="1:2" x14ac:dyDescent="0.2">
      <c r="A121" s="37"/>
      <c r="B121" s="31"/>
    </row>
    <row r="122" spans="1:2" x14ac:dyDescent="0.2">
      <c r="A122" s="37"/>
      <c r="B122" s="31"/>
    </row>
    <row r="123" spans="1:2" x14ac:dyDescent="0.2">
      <c r="A123" s="37"/>
      <c r="B123" s="31"/>
    </row>
    <row r="124" spans="1:2" x14ac:dyDescent="0.2">
      <c r="A124" s="37"/>
      <c r="B124" s="31"/>
    </row>
    <row r="125" spans="1:2" x14ac:dyDescent="0.2">
      <c r="A125" s="37"/>
      <c r="B125" s="31"/>
    </row>
    <row r="126" spans="1:2" x14ac:dyDescent="0.2">
      <c r="A126" s="37"/>
      <c r="B126" s="31"/>
    </row>
    <row r="127" spans="1:2" x14ac:dyDescent="0.2">
      <c r="A127" s="37"/>
      <c r="B127" s="31"/>
    </row>
    <row r="128" spans="1:2" x14ac:dyDescent="0.2">
      <c r="A128" s="37"/>
      <c r="B128" s="31"/>
    </row>
    <row r="129" spans="1:2" x14ac:dyDescent="0.2">
      <c r="A129" s="37"/>
      <c r="B129" s="31"/>
    </row>
    <row r="130" spans="1:2" x14ac:dyDescent="0.2">
      <c r="A130" s="37"/>
      <c r="B130" s="31"/>
    </row>
    <row r="131" spans="1:2" x14ac:dyDescent="0.2">
      <c r="A131" s="37"/>
      <c r="B131" s="31"/>
    </row>
    <row r="132" spans="1:2" x14ac:dyDescent="0.2">
      <c r="A132" s="37"/>
      <c r="B132" s="31"/>
    </row>
    <row r="133" spans="1:2" x14ac:dyDescent="0.2">
      <c r="A133" s="37"/>
      <c r="B133" s="31"/>
    </row>
    <row r="134" spans="1:2" x14ac:dyDescent="0.2">
      <c r="A134" s="37"/>
      <c r="B134" s="31"/>
    </row>
    <row r="135" spans="1:2" x14ac:dyDescent="0.2">
      <c r="A135" s="37"/>
      <c r="B135" s="31"/>
    </row>
    <row r="136" spans="1:2" x14ac:dyDescent="0.2">
      <c r="A136" s="37"/>
      <c r="B136" s="31"/>
    </row>
    <row r="137" spans="1:2" x14ac:dyDescent="0.2">
      <c r="A137" s="37"/>
      <c r="B137" s="31"/>
    </row>
    <row r="138" spans="1:2" x14ac:dyDescent="0.2">
      <c r="A138" s="37"/>
      <c r="B138" s="31"/>
    </row>
    <row r="139" spans="1:2" x14ac:dyDescent="0.2">
      <c r="A139" s="37"/>
      <c r="B139" s="31"/>
    </row>
    <row r="140" spans="1:2" x14ac:dyDescent="0.2">
      <c r="A140" s="37"/>
      <c r="B140" s="31"/>
    </row>
    <row r="141" spans="1:2" x14ac:dyDescent="0.2">
      <c r="A141" s="37"/>
      <c r="B141" s="31"/>
    </row>
    <row r="142" spans="1:2" x14ac:dyDescent="0.2">
      <c r="A142" s="37"/>
      <c r="B142" s="31"/>
    </row>
    <row r="143" spans="1:2" x14ac:dyDescent="0.2">
      <c r="A143" s="37"/>
      <c r="B143" s="31"/>
    </row>
    <row r="144" spans="1:2" x14ac:dyDescent="0.2">
      <c r="A144" s="37"/>
      <c r="B144" s="31"/>
    </row>
    <row r="145" spans="1:2" x14ac:dyDescent="0.2">
      <c r="A145" s="37"/>
      <c r="B145" s="31"/>
    </row>
    <row r="146" spans="1:2" x14ac:dyDescent="0.2">
      <c r="A146" s="37"/>
      <c r="B146" s="31"/>
    </row>
    <row r="147" spans="1:2" x14ac:dyDescent="0.2">
      <c r="A147" s="37"/>
      <c r="B147" s="31"/>
    </row>
    <row r="148" spans="1:2" x14ac:dyDescent="0.2">
      <c r="A148" s="37"/>
      <c r="B148" s="31"/>
    </row>
    <row r="149" spans="1:2" x14ac:dyDescent="0.2">
      <c r="A149" s="37"/>
      <c r="B149" s="31"/>
    </row>
    <row r="150" spans="1:2" x14ac:dyDescent="0.2">
      <c r="A150" s="37"/>
      <c r="B150" s="31"/>
    </row>
    <row r="151" spans="1:2" x14ac:dyDescent="0.2">
      <c r="A151" s="37"/>
      <c r="B151" s="31"/>
    </row>
    <row r="152" spans="1:2" x14ac:dyDescent="0.2">
      <c r="A152" s="37"/>
      <c r="B152" s="31"/>
    </row>
    <row r="153" spans="1:2" x14ac:dyDescent="0.2">
      <c r="A153" s="37"/>
      <c r="B153" s="31"/>
    </row>
    <row r="154" spans="1:2" x14ac:dyDescent="0.2">
      <c r="A154" s="37"/>
      <c r="B154" s="31"/>
    </row>
    <row r="155" spans="1:2" x14ac:dyDescent="0.2">
      <c r="A155" s="37"/>
      <c r="B155" s="31"/>
    </row>
    <row r="156" spans="1:2" x14ac:dyDescent="0.2">
      <c r="A156" s="37"/>
      <c r="B156" s="31"/>
    </row>
    <row r="157" spans="1:2" x14ac:dyDescent="0.2">
      <c r="A157" s="37"/>
      <c r="B157" s="31"/>
    </row>
    <row r="158" spans="1:2" x14ac:dyDescent="0.2">
      <c r="A158" s="37"/>
      <c r="B158" s="31"/>
    </row>
    <row r="159" spans="1:2" x14ac:dyDescent="0.2">
      <c r="A159" s="37"/>
      <c r="B159" s="31"/>
    </row>
    <row r="160" spans="1:2" x14ac:dyDescent="0.2">
      <c r="A160" s="37"/>
      <c r="B160" s="31"/>
    </row>
    <row r="161" spans="1:2" x14ac:dyDescent="0.2">
      <c r="A161" s="37"/>
      <c r="B161" s="31"/>
    </row>
    <row r="162" spans="1:2" x14ac:dyDescent="0.2">
      <c r="A162" s="37"/>
      <c r="B162" s="31"/>
    </row>
    <row r="163" spans="1:2" x14ac:dyDescent="0.2">
      <c r="A163" s="37"/>
      <c r="B163" s="31"/>
    </row>
    <row r="164" spans="1:2" x14ac:dyDescent="0.2">
      <c r="A164" s="37"/>
      <c r="B164" s="31"/>
    </row>
    <row r="165" spans="1:2" x14ac:dyDescent="0.2">
      <c r="A165" s="37"/>
      <c r="B165" s="31"/>
    </row>
    <row r="166" spans="1:2" x14ac:dyDescent="0.2">
      <c r="A166" s="37"/>
      <c r="B166" s="31"/>
    </row>
    <row r="167" spans="1:2" x14ac:dyDescent="0.2">
      <c r="A167" s="37"/>
      <c r="B167" s="31"/>
    </row>
    <row r="168" spans="1:2" x14ac:dyDescent="0.2">
      <c r="A168" s="37"/>
      <c r="B168" s="31"/>
    </row>
    <row r="169" spans="1:2" x14ac:dyDescent="0.2">
      <c r="A169" s="37"/>
      <c r="B169" s="31"/>
    </row>
    <row r="170" spans="1:2" x14ac:dyDescent="0.2">
      <c r="A170" s="37"/>
      <c r="B170" s="31"/>
    </row>
    <row r="171" spans="1:2" x14ac:dyDescent="0.2">
      <c r="A171" s="37"/>
      <c r="B171" s="31"/>
    </row>
    <row r="172" spans="1:2" x14ac:dyDescent="0.2">
      <c r="A172" s="37"/>
      <c r="B172" s="31"/>
    </row>
    <row r="173" spans="1:2" x14ac:dyDescent="0.2">
      <c r="A173" s="37"/>
      <c r="B173" s="31"/>
    </row>
    <row r="174" spans="1:2" x14ac:dyDescent="0.2">
      <c r="A174" s="37"/>
      <c r="B174" s="31"/>
    </row>
    <row r="175" spans="1:2" x14ac:dyDescent="0.2">
      <c r="A175" s="37"/>
      <c r="B175" s="31"/>
    </row>
    <row r="176" spans="1:2" x14ac:dyDescent="0.2">
      <c r="A176" s="37"/>
      <c r="B176" s="31"/>
    </row>
    <row r="177" spans="1:2" x14ac:dyDescent="0.2">
      <c r="A177" s="37"/>
      <c r="B177" s="31"/>
    </row>
    <row r="178" spans="1:2" x14ac:dyDescent="0.2">
      <c r="A178" s="37"/>
      <c r="B178" s="31"/>
    </row>
    <row r="179" spans="1:2" x14ac:dyDescent="0.2">
      <c r="A179" s="37"/>
      <c r="B179" s="31"/>
    </row>
    <row r="180" spans="1:2" x14ac:dyDescent="0.2">
      <c r="A180" s="37"/>
      <c r="B180" s="31"/>
    </row>
    <row r="181" spans="1:2" x14ac:dyDescent="0.2">
      <c r="A181" s="37"/>
      <c r="B181" s="31"/>
    </row>
    <row r="182" spans="1:2" x14ac:dyDescent="0.2">
      <c r="A182" s="37"/>
      <c r="B182" s="31"/>
    </row>
    <row r="183" spans="1:2" x14ac:dyDescent="0.2">
      <c r="A183" s="37"/>
      <c r="B183" s="31"/>
    </row>
    <row r="184" spans="1:2" x14ac:dyDescent="0.2">
      <c r="A184" s="37"/>
      <c r="B184" s="31"/>
    </row>
    <row r="185" spans="1:2" x14ac:dyDescent="0.2">
      <c r="A185" s="37"/>
      <c r="B185" s="31"/>
    </row>
    <row r="186" spans="1:2" x14ac:dyDescent="0.2">
      <c r="A186" s="37"/>
      <c r="B186" s="31"/>
    </row>
    <row r="187" spans="1:2" x14ac:dyDescent="0.2">
      <c r="A187" s="37"/>
      <c r="B187" s="31"/>
    </row>
    <row r="188" spans="1:2" x14ac:dyDescent="0.2">
      <c r="A188" s="37"/>
      <c r="B188" s="31"/>
    </row>
    <row r="189" spans="1:2" x14ac:dyDescent="0.2">
      <c r="A189" s="37"/>
      <c r="B189" s="31"/>
    </row>
    <row r="190" spans="1:2" x14ac:dyDescent="0.2">
      <c r="A190" s="37"/>
      <c r="B190" s="31"/>
    </row>
    <row r="191" spans="1:2" x14ac:dyDescent="0.2">
      <c r="A191" s="37"/>
      <c r="B191" s="31"/>
    </row>
    <row r="192" spans="1:2" x14ac:dyDescent="0.2">
      <c r="A192" s="37"/>
      <c r="B192" s="31"/>
    </row>
    <row r="193" spans="1:2" x14ac:dyDescent="0.2">
      <c r="A193" s="37"/>
      <c r="B193" s="31"/>
    </row>
    <row r="194" spans="1:2" x14ac:dyDescent="0.2">
      <c r="A194" s="37"/>
      <c r="B194" s="31"/>
    </row>
    <row r="195" spans="1:2" x14ac:dyDescent="0.2">
      <c r="A195" s="37"/>
      <c r="B195" s="31"/>
    </row>
    <row r="196" spans="1:2" x14ac:dyDescent="0.2">
      <c r="A196" s="37"/>
      <c r="B196" s="31"/>
    </row>
    <row r="197" spans="1:2" x14ac:dyDescent="0.2">
      <c r="A197" s="37"/>
      <c r="B197" s="31"/>
    </row>
    <row r="198" spans="1:2" x14ac:dyDescent="0.2">
      <c r="A198" s="37"/>
      <c r="B198" s="31"/>
    </row>
    <row r="199" spans="1:2" x14ac:dyDescent="0.2">
      <c r="A199" s="37"/>
      <c r="B199" s="31"/>
    </row>
    <row r="200" spans="1:2" ht="13.5" thickBot="1" x14ac:dyDescent="0.25">
      <c r="A200" s="40"/>
      <c r="B200" s="34"/>
    </row>
    <row r="201" spans="1:2" ht="13.5" thickTop="1" x14ac:dyDescent="0.2"/>
  </sheetData>
  <customSheetViews>
    <customSheetView guid="{667146A3-2B03-42A7-8E1E-935E9B6511E4}" showPageBreaks="1">
      <selection activeCell="E9" sqref="E9"/>
      <pageMargins left="0.7" right="0.7" top="0.75" bottom="0.75" header="0.3" footer="0.3"/>
      <pageSetup orientation="portrait" r:id="rId1"/>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G11"/>
  <sheetViews>
    <sheetView topLeftCell="A4" workbookViewId="0">
      <selection activeCell="D7" sqref="D7"/>
    </sheetView>
  </sheetViews>
  <sheetFormatPr baseColWidth="10" defaultRowHeight="12.75" x14ac:dyDescent="0.2"/>
  <cols>
    <col min="1" max="1" width="61.7109375" style="22" customWidth="1"/>
    <col min="2" max="2" width="20.28515625" style="22" customWidth="1"/>
    <col min="3" max="3" width="16.7109375" style="22" customWidth="1"/>
    <col min="4" max="5" width="13.5703125" style="22" customWidth="1"/>
    <col min="6" max="16384" width="11.42578125" style="22"/>
  </cols>
  <sheetData>
    <row r="2" spans="1:7" x14ac:dyDescent="0.2">
      <c r="A2" s="112" t="s">
        <v>105</v>
      </c>
      <c r="B2" s="111" t="s">
        <v>104</v>
      </c>
      <c r="C2" s="111"/>
      <c r="D2" s="111"/>
      <c r="E2" s="111"/>
    </row>
    <row r="3" spans="1:7" x14ac:dyDescent="0.2">
      <c r="A3" s="113"/>
      <c r="B3" s="53" t="s">
        <v>106</v>
      </c>
      <c r="C3" s="53" t="s">
        <v>107</v>
      </c>
      <c r="D3" s="53" t="s">
        <v>108</v>
      </c>
      <c r="E3" s="53" t="s">
        <v>109</v>
      </c>
    </row>
    <row r="4" spans="1:7" ht="42.75" customHeight="1" x14ac:dyDescent="0.2">
      <c r="A4" s="52" t="s">
        <v>96</v>
      </c>
      <c r="B4" s="45" t="s">
        <v>121</v>
      </c>
      <c r="C4" s="45" t="s">
        <v>120</v>
      </c>
      <c r="D4" s="46"/>
      <c r="E4" s="25"/>
    </row>
    <row r="5" spans="1:7" ht="100.5" customHeight="1" x14ac:dyDescent="0.2">
      <c r="A5" s="52" t="s">
        <v>102</v>
      </c>
      <c r="B5" s="45" t="s">
        <v>116</v>
      </c>
      <c r="C5" s="45" t="s">
        <v>115</v>
      </c>
      <c r="D5" s="45" t="s">
        <v>114</v>
      </c>
      <c r="E5" s="54"/>
    </row>
    <row r="6" spans="1:7" ht="102" x14ac:dyDescent="0.2">
      <c r="A6" s="51" t="s">
        <v>99</v>
      </c>
      <c r="B6" s="45" t="s">
        <v>117</v>
      </c>
      <c r="C6" s="57">
        <f>400000+1300000</f>
        <v>1700000</v>
      </c>
      <c r="D6" s="57">
        <f>834*1950</f>
        <v>1626300</v>
      </c>
      <c r="E6" s="25"/>
      <c r="G6" s="55"/>
    </row>
    <row r="7" spans="1:7" ht="42" customHeight="1" x14ac:dyDescent="0.2">
      <c r="A7" s="50" t="s">
        <v>100</v>
      </c>
      <c r="B7" s="45" t="s">
        <v>122</v>
      </c>
      <c r="C7" s="46"/>
      <c r="D7" s="25"/>
      <c r="E7" s="25"/>
      <c r="G7" s="55"/>
    </row>
    <row r="8" spans="1:7" ht="39" customHeight="1" x14ac:dyDescent="0.2">
      <c r="A8" s="50" t="s">
        <v>97</v>
      </c>
      <c r="B8" s="46" t="s">
        <v>110</v>
      </c>
      <c r="C8" s="45" t="s">
        <v>118</v>
      </c>
      <c r="D8" s="46"/>
      <c r="E8" s="25"/>
      <c r="G8" s="56"/>
    </row>
    <row r="9" spans="1:7" ht="57.75" customHeight="1" x14ac:dyDescent="0.2">
      <c r="A9" s="50" t="s">
        <v>98</v>
      </c>
      <c r="B9" s="46" t="s">
        <v>111</v>
      </c>
      <c r="C9" s="45" t="s">
        <v>119</v>
      </c>
      <c r="D9" s="25"/>
      <c r="E9" s="25"/>
      <c r="G9" s="56"/>
    </row>
    <row r="10" spans="1:7" ht="51" x14ac:dyDescent="0.2">
      <c r="A10" s="50" t="s">
        <v>101</v>
      </c>
      <c r="B10" s="46" t="s">
        <v>112</v>
      </c>
      <c r="C10" s="46"/>
      <c r="D10" s="25"/>
      <c r="E10" s="25"/>
      <c r="G10" s="56"/>
    </row>
    <row r="11" spans="1:7" ht="36.75" customHeight="1" x14ac:dyDescent="0.2">
      <c r="A11" s="50" t="s">
        <v>103</v>
      </c>
      <c r="B11" s="46" t="s">
        <v>113</v>
      </c>
      <c r="C11" s="46"/>
      <c r="D11" s="25"/>
      <c r="E11" s="25"/>
    </row>
  </sheetData>
  <mergeCells count="2">
    <mergeCell ref="B2:E2"/>
    <mergeCell ref="A2:A3"/>
  </mergeCells>
  <conditionalFormatting sqref="A6">
    <cfRule type="cellIs" dxfId="0" priority="1" operator="lessThan">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election activeCell="H46" sqref="H46"/>
    </sheetView>
  </sheetViews>
  <sheetFormatPr baseColWidth="10"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75D107EF2BFF44A9A94D92AD50EFFC" ma:contentTypeVersion="2" ma:contentTypeDescription="Crear nuevo documento." ma:contentTypeScope="" ma:versionID="eeb35874214b6f8954a29c7fbb9c64b4">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dlc_DocId xmlns="596869a7-eb7e-40f0-9e8c-964dac23f706">25XCQX5SHMCR-1963792861-16</_dlc_DocId>
    <_dlc_DocIdUrl xmlns="596869a7-eb7e-40f0-9e8c-964dac23f706">
      <Url>https://www2.sgc.gov.co/ControlYRendicion/TransparenciasYAccesoAlaInformacion/_layouts/15/DocIdRedir.aspx?ID=25XCQX5SHMCR-1963792861-16</Url>
      <Description>25XCQX5SHMCR-1963792861-16</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B0F1B0C-E2B5-4B72-A802-46AB4DCD1840}"/>
</file>

<file path=customXml/itemProps2.xml><?xml version="1.0" encoding="utf-8"?>
<ds:datastoreItem xmlns:ds="http://schemas.openxmlformats.org/officeDocument/2006/customXml" ds:itemID="{69EC418A-335C-40F6-B131-885A8FBF1893}"/>
</file>

<file path=customXml/itemProps3.xml><?xml version="1.0" encoding="utf-8"?>
<ds:datastoreItem xmlns:ds="http://schemas.openxmlformats.org/officeDocument/2006/customXml" ds:itemID="{088F9E55-4B7F-48F0-8428-26D4DB25A42C}"/>
</file>

<file path=customXml/itemProps4.xml><?xml version="1.0" encoding="utf-8"?>
<ds:datastoreItem xmlns:ds="http://schemas.openxmlformats.org/officeDocument/2006/customXml" ds:itemID="{58EA97A5-6543-4D47-B5D8-E18007F165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Listas</vt:lpstr>
      <vt:lpstr>Base 2013</vt:lpstr>
      <vt:lpstr>Consulta </vt:lpstr>
      <vt:lpstr>Base - Clientes</vt:lpstr>
      <vt:lpstr>FALLIDOS</vt:lpstr>
      <vt:lpstr>Hoja3</vt:lpstr>
      <vt:lpstr>EstadoProceso</vt:lpstr>
      <vt:lpstr>ModalidadContratacion</vt:lpstr>
      <vt:lpstr>ModalidadObjeto</vt:lpstr>
      <vt:lpstr>'Base 2013'!Títulos_a_imprimir</vt:lpstr>
    </vt:vector>
  </TitlesOfParts>
  <Company>FONADE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hruge</dc:creator>
  <cp:lastModifiedBy>Catalina Valencia Castellanos</cp:lastModifiedBy>
  <cp:lastPrinted>2013-03-13T17:05:05Z</cp:lastPrinted>
  <dcterms:created xsi:type="dcterms:W3CDTF">2008-08-15T20:30:23Z</dcterms:created>
  <dcterms:modified xsi:type="dcterms:W3CDTF">2013-06-18T20:01:22Z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0x010100DA75D107EF2BFF44A9A94D92AD50EFFC</vt:lpwstr>
  </property>
  <property fmtid="{D5CDD505-2E9C-101B-9397-08002B2CF9AE}" pid="3" name="_dlc_DocIdItemGuid">
    <vt:lpwstr>8256b4f7-5f78-43d5-b40b-53f422fac253</vt:lpwstr>
  </property>
</Properties>
</file>